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0" windowWidth="19230" windowHeight="5940"/>
  </bookViews>
  <sheets>
    <sheet name="様式4-1_B （ファンドB交付金使途報告書）見本" sheetId="1" r:id="rId1"/>
    <sheet name="様式4-2_B（支出明細書）見本" sheetId="2" r:id="rId2"/>
    <sheet name="ファンドＢ対象経費" sheetId="5" r:id="rId3"/>
  </sheets>
  <definedNames>
    <definedName name="_xlnm.Print_Area" localSheetId="2">ファンドＢ対象経費!$A$2:$E$24</definedName>
    <definedName name="_xlnm.Print_Area" localSheetId="0">'様式4-1_B （ファンドB交付金使途報告書）見本'!$A$1:$O$53</definedName>
    <definedName name="_xlnm.Print_Area" localSheetId="1">'様式4-2_B（支出明細書）見本'!$A$1:$V$56</definedName>
    <definedName name="勘定科目">'様式4-2_B（支出明細書）見本'!$N$10:$N$50</definedName>
    <definedName name="対象外経費">'様式4-2_B（支出明細書）見本'!$P$10:$P$36</definedName>
    <definedName name="対象経費">'様式4-2_B（支出明細書）見本'!$O$10:$O$36</definedName>
  </definedNames>
  <calcPr calcId="145621"/>
</workbook>
</file>

<file path=xl/calcChain.xml><?xml version="1.0" encoding="utf-8"?>
<calcChain xmlns="http://schemas.openxmlformats.org/spreadsheetml/2006/main">
  <c r="J52" i="2" l="1"/>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I52" i="2" l="1"/>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V50" i="2" l="1"/>
  <c r="O50" i="1" s="1"/>
  <c r="U49" i="2"/>
  <c r="N49" i="1" s="1"/>
  <c r="T48" i="2"/>
  <c r="M48" i="1" s="1"/>
  <c r="V46" i="2"/>
  <c r="O46" i="1" s="1"/>
  <c r="U45" i="2"/>
  <c r="N45" i="1" s="1"/>
  <c r="T44" i="2"/>
  <c r="M44" i="1" s="1"/>
  <c r="V42" i="2"/>
  <c r="U41" i="2"/>
  <c r="N41" i="1" s="1"/>
  <c r="T40" i="2"/>
  <c r="M40" i="1" s="1"/>
  <c r="V38" i="2"/>
  <c r="U37" i="2"/>
  <c r="N37" i="1" s="1"/>
  <c r="T36" i="2"/>
  <c r="M36" i="1" s="1"/>
  <c r="V34" i="2"/>
  <c r="O34" i="1" s="1"/>
  <c r="U33" i="2"/>
  <c r="N33" i="1" s="1"/>
  <c r="T32" i="2"/>
  <c r="M32" i="1" s="1"/>
  <c r="V30" i="2"/>
  <c r="O30" i="1" s="1"/>
  <c r="U29" i="2"/>
  <c r="N29" i="1" s="1"/>
  <c r="T28" i="2"/>
  <c r="M28" i="1" s="1"/>
  <c r="V26" i="2"/>
  <c r="O26" i="1" s="1"/>
  <c r="U25" i="2"/>
  <c r="N25" i="1" s="1"/>
  <c r="T24" i="2"/>
  <c r="M24" i="1" s="1"/>
  <c r="V22" i="2"/>
  <c r="O22" i="1" s="1"/>
  <c r="U21" i="2"/>
  <c r="N21" i="1" s="1"/>
  <c r="T20" i="2"/>
  <c r="M20" i="1" s="1"/>
  <c r="V18" i="2"/>
  <c r="O18" i="1" s="1"/>
  <c r="U17" i="2"/>
  <c r="N17" i="1" s="1"/>
  <c r="T16" i="2"/>
  <c r="M16" i="1" s="1"/>
  <c r="V14" i="2"/>
  <c r="U13" i="2"/>
  <c r="N13" i="1" s="1"/>
  <c r="T12" i="2"/>
  <c r="M12" i="1" s="1"/>
  <c r="T50" i="2"/>
  <c r="M50" i="1" s="1"/>
  <c r="C39" i="1" s="1"/>
  <c r="U47" i="2"/>
  <c r="N47" i="1" s="1"/>
  <c r="V44" i="2"/>
  <c r="O44" i="1" s="1"/>
  <c r="T42" i="2"/>
  <c r="M42" i="1" s="1"/>
  <c r="U39" i="2"/>
  <c r="N39" i="1" s="1"/>
  <c r="V36" i="2"/>
  <c r="T34" i="2"/>
  <c r="M34" i="1" s="1"/>
  <c r="U31" i="2"/>
  <c r="N31" i="1" s="1"/>
  <c r="V28" i="2"/>
  <c r="T26" i="2"/>
  <c r="M26" i="1" s="1"/>
  <c r="U23" i="2"/>
  <c r="N23" i="1" s="1"/>
  <c r="V20" i="2"/>
  <c r="O20" i="1" s="1"/>
  <c r="T18" i="2"/>
  <c r="M18" i="1" s="1"/>
  <c r="T14" i="2"/>
  <c r="M14" i="1" s="1"/>
  <c r="U11" i="2"/>
  <c r="N11" i="1" s="1"/>
  <c r="U48" i="2"/>
  <c r="V45" i="2"/>
  <c r="T43" i="2"/>
  <c r="M43" i="1" s="1"/>
  <c r="U40" i="2"/>
  <c r="N40" i="1" s="1"/>
  <c r="E34" i="1" s="1"/>
  <c r="V37" i="2"/>
  <c r="O37" i="1" s="1"/>
  <c r="F32" i="1" s="1"/>
  <c r="T35" i="2"/>
  <c r="M35" i="1" s="1"/>
  <c r="U32" i="2"/>
  <c r="N32" i="1" s="1"/>
  <c r="E30" i="1" s="1"/>
  <c r="V29" i="2"/>
  <c r="O29" i="1" s="1"/>
  <c r="F28" i="1" s="1"/>
  <c r="T27" i="2"/>
  <c r="M27" i="1" s="1"/>
  <c r="U24" i="2"/>
  <c r="V21" i="2"/>
  <c r="O21" i="1" s="1"/>
  <c r="F24" i="1" s="1"/>
  <c r="T19" i="2"/>
  <c r="M19" i="1" s="1"/>
  <c r="U16" i="2"/>
  <c r="V13" i="2"/>
  <c r="O13" i="1" s="1"/>
  <c r="F20" i="1" s="1"/>
  <c r="T11" i="2"/>
  <c r="M11" i="1" s="1"/>
  <c r="U50" i="2"/>
  <c r="N50" i="1" s="1"/>
  <c r="E39" i="1" s="1"/>
  <c r="T49" i="2"/>
  <c r="M49" i="1" s="1"/>
  <c r="V47" i="2"/>
  <c r="O47" i="1" s="1"/>
  <c r="F37" i="1" s="1"/>
  <c r="U46" i="2"/>
  <c r="N46" i="1" s="1"/>
  <c r="E37" i="1" s="1"/>
  <c r="T45" i="2"/>
  <c r="M45" i="1" s="1"/>
  <c r="V43" i="2"/>
  <c r="O43" i="1" s="1"/>
  <c r="F35" i="1" s="1"/>
  <c r="U42" i="2"/>
  <c r="T41" i="2"/>
  <c r="M41" i="1" s="1"/>
  <c r="V39" i="2"/>
  <c r="O39" i="1" s="1"/>
  <c r="F33" i="1" s="1"/>
  <c r="U38" i="2"/>
  <c r="T37" i="2"/>
  <c r="M37" i="1" s="1"/>
  <c r="V35" i="2"/>
  <c r="O35" i="1" s="1"/>
  <c r="F31" i="1" s="1"/>
  <c r="U34" i="2"/>
  <c r="T33" i="2"/>
  <c r="M33" i="1" s="1"/>
  <c r="V31" i="2"/>
  <c r="U30" i="2"/>
  <c r="T29" i="2"/>
  <c r="M29" i="1" s="1"/>
  <c r="V27" i="2"/>
  <c r="U26" i="2"/>
  <c r="T25" i="2"/>
  <c r="M25" i="1" s="1"/>
  <c r="V23" i="2"/>
  <c r="U22" i="2"/>
  <c r="T21" i="2"/>
  <c r="M21" i="1" s="1"/>
  <c r="V19" i="2"/>
  <c r="O19" i="1" s="1"/>
  <c r="F23" i="1" s="1"/>
  <c r="U18" i="2"/>
  <c r="N18" i="1" s="1"/>
  <c r="E23" i="1" s="1"/>
  <c r="T17" i="2"/>
  <c r="M17" i="1" s="1"/>
  <c r="V15" i="2"/>
  <c r="O15" i="1" s="1"/>
  <c r="F21" i="1" s="1"/>
  <c r="U14" i="2"/>
  <c r="T13" i="2"/>
  <c r="M13" i="1" s="1"/>
  <c r="V11" i="2"/>
  <c r="O11" i="1" s="1"/>
  <c r="F19" i="1" s="1"/>
  <c r="V48" i="2"/>
  <c r="T46" i="2"/>
  <c r="M46" i="1" s="1"/>
  <c r="U43" i="2"/>
  <c r="N43" i="1" s="1"/>
  <c r="V40" i="2"/>
  <c r="T38" i="2"/>
  <c r="M38" i="1" s="1"/>
  <c r="U35" i="2"/>
  <c r="N35" i="1" s="1"/>
  <c r="V32" i="2"/>
  <c r="O32" i="1" s="1"/>
  <c r="T30" i="2"/>
  <c r="M30" i="1" s="1"/>
  <c r="U27" i="2"/>
  <c r="N27" i="1" s="1"/>
  <c r="V24" i="2"/>
  <c r="T22" i="2"/>
  <c r="M22" i="1" s="1"/>
  <c r="U19" i="2"/>
  <c r="N19" i="1" s="1"/>
  <c r="V16" i="2"/>
  <c r="U15" i="2"/>
  <c r="N15" i="1" s="1"/>
  <c r="V12" i="2"/>
  <c r="O12" i="1" s="1"/>
  <c r="V49" i="2"/>
  <c r="O49" i="1" s="1"/>
  <c r="F38" i="1" s="1"/>
  <c r="T47" i="2"/>
  <c r="M47" i="1" s="1"/>
  <c r="U44" i="2"/>
  <c r="V41" i="2"/>
  <c r="O41" i="1" s="1"/>
  <c r="F34" i="1" s="1"/>
  <c r="T39" i="2"/>
  <c r="M39" i="1" s="1"/>
  <c r="U36" i="2"/>
  <c r="V33" i="2"/>
  <c r="T31" i="2"/>
  <c r="M31" i="1" s="1"/>
  <c r="U28" i="2"/>
  <c r="V25" i="2"/>
  <c r="O25" i="1" s="1"/>
  <c r="F26" i="1" s="1"/>
  <c r="T23" i="2"/>
  <c r="M23" i="1" s="1"/>
  <c r="U20" i="2"/>
  <c r="N20" i="1" s="1"/>
  <c r="E24" i="1" s="1"/>
  <c r="V17" i="2"/>
  <c r="O17" i="1" s="1"/>
  <c r="F22" i="1" s="1"/>
  <c r="T15" i="2"/>
  <c r="M15" i="1" s="1"/>
  <c r="U12" i="2"/>
  <c r="U10" i="2"/>
  <c r="N10" i="1" s="1"/>
  <c r="E19" i="1" s="1"/>
  <c r="T10" i="2"/>
  <c r="M10" i="1" s="1"/>
  <c r="V10" i="2"/>
  <c r="O10" i="1" s="1"/>
  <c r="F39" i="1" l="1"/>
  <c r="C37" i="1"/>
  <c r="C21" i="1"/>
  <c r="C24" i="1"/>
  <c r="C32" i="1"/>
  <c r="C38" i="1"/>
  <c r="C36" i="1"/>
  <c r="C35" i="1"/>
  <c r="C34" i="1"/>
  <c r="C33" i="1"/>
  <c r="C30" i="1"/>
  <c r="C31" i="1"/>
  <c r="C29" i="1"/>
  <c r="C28" i="1"/>
  <c r="C27" i="1"/>
  <c r="C26" i="1"/>
  <c r="C25" i="1"/>
  <c r="C23" i="1"/>
  <c r="C22" i="1"/>
  <c r="C19" i="1"/>
  <c r="C20" i="1"/>
  <c r="M51" i="1"/>
  <c r="N12" i="1"/>
  <c r="E20" i="1" s="1"/>
  <c r="O33" i="1"/>
  <c r="F30" i="1" s="1"/>
  <c r="O24" i="1"/>
  <c r="N14" i="1"/>
  <c r="E21" i="1" s="1"/>
  <c r="N30" i="1"/>
  <c r="E29" i="1" s="1"/>
  <c r="O48" i="1"/>
  <c r="O31" i="1"/>
  <c r="F29" i="1" s="1"/>
  <c r="N42" i="1"/>
  <c r="E35" i="1" s="1"/>
  <c r="O42" i="1"/>
  <c r="N28" i="1"/>
  <c r="E28" i="1" s="1"/>
  <c r="O40" i="1"/>
  <c r="N22" i="1"/>
  <c r="E25" i="1" s="1"/>
  <c r="O27" i="1"/>
  <c r="F27" i="1" s="1"/>
  <c r="N38" i="1"/>
  <c r="E33" i="1" s="1"/>
  <c r="N16" i="1"/>
  <c r="E22" i="1" s="1"/>
  <c r="N48" i="1"/>
  <c r="E38" i="1" s="1"/>
  <c r="O38" i="1"/>
  <c r="N44" i="1"/>
  <c r="E36" i="1" s="1"/>
  <c r="O36" i="1"/>
  <c r="O14" i="1"/>
  <c r="N36" i="1"/>
  <c r="E32" i="1" s="1"/>
  <c r="O16" i="1"/>
  <c r="N26" i="1"/>
  <c r="E27" i="1" s="1"/>
  <c r="N24" i="1"/>
  <c r="E26" i="1" s="1"/>
  <c r="O45" i="1"/>
  <c r="F36" i="1" s="1"/>
  <c r="O28" i="1"/>
  <c r="O23" i="1"/>
  <c r="F25" i="1" s="1"/>
  <c r="N34" i="1"/>
  <c r="E31" i="1" s="1"/>
  <c r="U51" i="2"/>
  <c r="V51" i="2"/>
  <c r="L53" i="2"/>
  <c r="E40" i="1" l="1"/>
  <c r="C40" i="1"/>
  <c r="N51" i="1"/>
  <c r="O51" i="1"/>
  <c r="J53" i="2"/>
  <c r="I53" i="2"/>
  <c r="H53" i="2"/>
  <c r="L54" i="2" s="1"/>
  <c r="F40" i="1" l="1"/>
  <c r="C16" i="1"/>
  <c r="G42" i="1" l="1"/>
  <c r="T51" i="2"/>
</calcChain>
</file>

<file path=xl/sharedStrings.xml><?xml version="1.0" encoding="utf-8"?>
<sst xmlns="http://schemas.openxmlformats.org/spreadsheetml/2006/main" count="373" uniqueCount="223">
  <si>
    <t>ファンドB交付金使途報告書</t>
    <rPh sb="5" eb="8">
      <t>コウフキン</t>
    </rPh>
    <rPh sb="8" eb="10">
      <t>シト</t>
    </rPh>
    <rPh sb="10" eb="13">
      <t>ホウコクショ</t>
    </rPh>
    <phoneticPr fontId="4"/>
  </si>
  <si>
    <t>期間</t>
    <rPh sb="0" eb="2">
      <t>キカン</t>
    </rPh>
    <phoneticPr fontId="4"/>
  </si>
  <si>
    <t>提出日付</t>
    <rPh sb="0" eb="2">
      <t>テイシュツ</t>
    </rPh>
    <rPh sb="2" eb="3">
      <t>ヒ</t>
    </rPh>
    <rPh sb="3" eb="4">
      <t>ツキ</t>
    </rPh>
    <phoneticPr fontId="8"/>
  </si>
  <si>
    <t>年　　　　月　　　　日</t>
    <rPh sb="0" eb="1">
      <t>ネン</t>
    </rPh>
    <rPh sb="5" eb="6">
      <t>ガツ</t>
    </rPh>
    <rPh sb="10" eb="11">
      <t>ニチ</t>
    </rPh>
    <phoneticPr fontId="4"/>
  </si>
  <si>
    <t>中間</t>
    <rPh sb="0" eb="2">
      <t>チュウカン</t>
    </rPh>
    <phoneticPr fontId="8"/>
  </si>
  <si>
    <t>4月～9月計上の経費</t>
    <rPh sb="1" eb="2">
      <t>ガツ</t>
    </rPh>
    <rPh sb="4" eb="5">
      <t>ガツ</t>
    </rPh>
    <rPh sb="5" eb="7">
      <t>ケイジョウ</t>
    </rPh>
    <rPh sb="8" eb="10">
      <t>ケイヒ</t>
    </rPh>
    <phoneticPr fontId="4"/>
  </si>
  <si>
    <t>印</t>
    <rPh sb="0" eb="1">
      <t>イン</t>
    </rPh>
    <phoneticPr fontId="8"/>
  </si>
  <si>
    <t>最終</t>
    <rPh sb="0" eb="2">
      <t>サイシュウ</t>
    </rPh>
    <phoneticPr fontId="4"/>
  </si>
  <si>
    <t>10月～3月計上の経費</t>
    <rPh sb="2" eb="3">
      <t>ガツ</t>
    </rPh>
    <rPh sb="5" eb="6">
      <t>ガツ</t>
    </rPh>
    <rPh sb="6" eb="8">
      <t>ケイジョウ</t>
    </rPh>
    <rPh sb="9" eb="11">
      <t>ケイヒ</t>
    </rPh>
    <phoneticPr fontId="4"/>
  </si>
  <si>
    <t>担当者連絡先</t>
    <rPh sb="0" eb="3">
      <t>タントウシャ</t>
    </rPh>
    <rPh sb="3" eb="6">
      <t>レンラクサキ</t>
    </rPh>
    <phoneticPr fontId="4"/>
  </si>
  <si>
    <t>担当者
メールアドレス</t>
    <rPh sb="0" eb="3">
      <t>タントウシャ</t>
    </rPh>
    <phoneticPr fontId="8"/>
  </si>
  <si>
    <t>勘定科目別集計</t>
    <rPh sb="0" eb="2">
      <t>カンジョウ</t>
    </rPh>
    <rPh sb="2" eb="4">
      <t>カモク</t>
    </rPh>
    <rPh sb="4" eb="5">
      <t>ベツ</t>
    </rPh>
    <rPh sb="5" eb="7">
      <t>シュウケイ</t>
    </rPh>
    <phoneticPr fontId="4"/>
  </si>
  <si>
    <t>[ファンドB交付金額]</t>
    <rPh sb="6" eb="9">
      <t>コウフキン</t>
    </rPh>
    <rPh sb="8" eb="10">
      <t>キンガク</t>
    </rPh>
    <rPh sb="9" eb="10">
      <t>ガク</t>
    </rPh>
    <phoneticPr fontId="8"/>
  </si>
  <si>
    <t>（単位：円）</t>
    <rPh sb="1" eb="3">
      <t>タンイ</t>
    </rPh>
    <rPh sb="4" eb="5">
      <t>エン</t>
    </rPh>
    <phoneticPr fontId="8"/>
  </si>
  <si>
    <t>項目</t>
  </si>
  <si>
    <t>金額</t>
    <rPh sb="0" eb="2">
      <t>キンガク</t>
    </rPh>
    <phoneticPr fontId="8"/>
  </si>
  <si>
    <t>摘要（内訳）／備考</t>
  </si>
  <si>
    <t>中間報告後、JBAから確定報告を受けた金額</t>
    <rPh sb="0" eb="2">
      <t>チュウカン</t>
    </rPh>
    <rPh sb="2" eb="4">
      <t>ホウコク</t>
    </rPh>
    <rPh sb="4" eb="5">
      <t>ゴ</t>
    </rPh>
    <rPh sb="11" eb="13">
      <t>カクテイ</t>
    </rPh>
    <rPh sb="13" eb="15">
      <t>ホウコク</t>
    </rPh>
    <rPh sb="16" eb="17">
      <t>ウ</t>
    </rPh>
    <rPh sb="19" eb="20">
      <t>キン</t>
    </rPh>
    <rPh sb="20" eb="21">
      <t>ガク</t>
    </rPh>
    <phoneticPr fontId="8"/>
  </si>
  <si>
    <t>(3)JBA最終交付金額</t>
    <rPh sb="6" eb="8">
      <t>サイシュウ</t>
    </rPh>
    <rPh sb="8" eb="10">
      <t>コウフ</t>
    </rPh>
    <rPh sb="10" eb="11">
      <t>キン</t>
    </rPh>
    <rPh sb="11" eb="12">
      <t>ガク</t>
    </rPh>
    <phoneticPr fontId="8"/>
  </si>
  <si>
    <t>(1)-(2)+(3)　※報告書提出時における残高</t>
    <rPh sb="13" eb="16">
      <t>ホウコクショ</t>
    </rPh>
    <rPh sb="16" eb="18">
      <t>テイシュツ</t>
    </rPh>
    <rPh sb="18" eb="19">
      <t>ジ</t>
    </rPh>
    <rPh sb="23" eb="25">
      <t>ザンダカ</t>
    </rPh>
    <phoneticPr fontId="8"/>
  </si>
  <si>
    <t>[今回支出報告金額]</t>
    <rPh sb="1" eb="3">
      <t>コンカイ</t>
    </rPh>
    <rPh sb="5" eb="7">
      <t>ホウコク</t>
    </rPh>
    <rPh sb="7" eb="9">
      <t>キンガク</t>
    </rPh>
    <phoneticPr fontId="8"/>
  </si>
  <si>
    <t>科目</t>
    <rPh sb="0" eb="2">
      <t>カモク</t>
    </rPh>
    <phoneticPr fontId="8"/>
  </si>
  <si>
    <t>金額</t>
  </si>
  <si>
    <t>摘要（積算内訳）／備考</t>
  </si>
  <si>
    <t>1.役員報酬</t>
    <rPh sb="2" eb="4">
      <t>ヤクイン</t>
    </rPh>
    <rPh sb="4" eb="6">
      <t>ホウシュウ</t>
    </rPh>
    <phoneticPr fontId="4"/>
  </si>
  <si>
    <t>2.給与手当</t>
    <rPh sb="2" eb="4">
      <t>キュウヨ</t>
    </rPh>
    <rPh sb="4" eb="6">
      <t>テアテ</t>
    </rPh>
    <phoneticPr fontId="4"/>
  </si>
  <si>
    <t>3.賞与</t>
    <rPh sb="2" eb="4">
      <t>ショウヨ</t>
    </rPh>
    <phoneticPr fontId="4"/>
  </si>
  <si>
    <t>4.雑給</t>
    <rPh sb="2" eb="4">
      <t>ザッキュウ</t>
    </rPh>
    <phoneticPr fontId="4"/>
  </si>
  <si>
    <t>5.法定福利費</t>
    <rPh sb="2" eb="4">
      <t>ホウテイ</t>
    </rPh>
    <rPh sb="4" eb="6">
      <t>フクリ</t>
    </rPh>
    <rPh sb="6" eb="7">
      <t>ヒ</t>
    </rPh>
    <phoneticPr fontId="4"/>
  </si>
  <si>
    <t>6.会議費</t>
    <rPh sb="2" eb="4">
      <t>カイギ</t>
    </rPh>
    <rPh sb="4" eb="5">
      <t>ヒ</t>
    </rPh>
    <phoneticPr fontId="4"/>
  </si>
  <si>
    <t>7.旅費交通費</t>
    <rPh sb="2" eb="4">
      <t>リョヒ</t>
    </rPh>
    <rPh sb="4" eb="7">
      <t>コウツウヒ</t>
    </rPh>
    <phoneticPr fontId="4"/>
  </si>
  <si>
    <t>8.通信運搬費</t>
    <rPh sb="2" eb="4">
      <t>ツウシン</t>
    </rPh>
    <rPh sb="4" eb="6">
      <t>ウンパン</t>
    </rPh>
    <rPh sb="6" eb="7">
      <t>ヒ</t>
    </rPh>
    <phoneticPr fontId="4"/>
  </si>
  <si>
    <t>9.事務用消耗品費</t>
    <rPh sb="2" eb="5">
      <t>ジムヨウ</t>
    </rPh>
    <rPh sb="5" eb="7">
      <t>ショウモウ</t>
    </rPh>
    <rPh sb="7" eb="8">
      <t>ヒン</t>
    </rPh>
    <rPh sb="8" eb="9">
      <t>ヒ</t>
    </rPh>
    <phoneticPr fontId="4"/>
  </si>
  <si>
    <t>10.修繕費</t>
    <rPh sb="3" eb="6">
      <t>シュウゼンヒ</t>
    </rPh>
    <phoneticPr fontId="4"/>
  </si>
  <si>
    <t>11.印刷製本費</t>
    <rPh sb="3" eb="5">
      <t>インサツ</t>
    </rPh>
    <rPh sb="5" eb="7">
      <t>セイホン</t>
    </rPh>
    <rPh sb="7" eb="8">
      <t>ヒ</t>
    </rPh>
    <phoneticPr fontId="4"/>
  </si>
  <si>
    <t>12.賃借料</t>
    <rPh sb="3" eb="6">
      <t>チンシャクリョウ</t>
    </rPh>
    <phoneticPr fontId="4"/>
  </si>
  <si>
    <t>13.水道光熱費</t>
    <rPh sb="3" eb="5">
      <t>スイドウ</t>
    </rPh>
    <rPh sb="5" eb="8">
      <t>コウネツヒ</t>
    </rPh>
    <phoneticPr fontId="4"/>
  </si>
  <si>
    <t>合計</t>
    <rPh sb="0" eb="2">
      <t>ゴウケイ</t>
    </rPh>
    <phoneticPr fontId="4"/>
  </si>
  <si>
    <t>14.租税公課</t>
    <rPh sb="3" eb="5">
      <t>ソゼイ</t>
    </rPh>
    <rPh sb="5" eb="7">
      <t>コウカ</t>
    </rPh>
    <phoneticPr fontId="4"/>
  </si>
  <si>
    <t>15.諸謝金</t>
    <rPh sb="3" eb="6">
      <t>ショシャキン</t>
    </rPh>
    <phoneticPr fontId="4"/>
  </si>
  <si>
    <t>16.委託金</t>
    <rPh sb="3" eb="5">
      <t>イタク</t>
    </rPh>
    <rPh sb="5" eb="6">
      <t>キン</t>
    </rPh>
    <phoneticPr fontId="4"/>
  </si>
  <si>
    <t>17.保険料</t>
    <rPh sb="3" eb="6">
      <t>ホケンリョウ</t>
    </rPh>
    <phoneticPr fontId="4"/>
  </si>
  <si>
    <t>19.負担金</t>
    <rPh sb="3" eb="6">
      <t>フタンキン</t>
    </rPh>
    <phoneticPr fontId="4"/>
  </si>
  <si>
    <t>20.支払手数料</t>
    <rPh sb="3" eb="5">
      <t>シハライ</t>
    </rPh>
    <rPh sb="5" eb="8">
      <t>テスウリョウ</t>
    </rPh>
    <phoneticPr fontId="4"/>
  </si>
  <si>
    <t>21.雑費</t>
    <rPh sb="3" eb="5">
      <t>ザッピ</t>
    </rPh>
    <phoneticPr fontId="4"/>
  </si>
  <si>
    <t>※提出時にエクセルデータをメール添付ください</t>
    <rPh sb="1" eb="3">
      <t>テイシュツ</t>
    </rPh>
    <rPh sb="3" eb="4">
      <t>ジ</t>
    </rPh>
    <rPh sb="16" eb="18">
      <t>テンプ</t>
    </rPh>
    <phoneticPr fontId="8"/>
  </si>
  <si>
    <t>JBA使用欄</t>
    <rPh sb="3" eb="5">
      <t>シヨウ</t>
    </rPh>
    <rPh sb="5" eb="6">
      <t>ラン</t>
    </rPh>
    <phoneticPr fontId="4"/>
  </si>
  <si>
    <t>支出明細書</t>
    <rPh sb="0" eb="2">
      <t>シシュツ</t>
    </rPh>
    <rPh sb="2" eb="4">
      <t>メイサイ</t>
    </rPh>
    <rPh sb="4" eb="5">
      <t>ショ</t>
    </rPh>
    <phoneticPr fontId="8"/>
  </si>
  <si>
    <t>JBA使用欄</t>
    <rPh sb="3" eb="5">
      <t>シヨウ</t>
    </rPh>
    <rPh sb="5" eb="6">
      <t>ラン</t>
    </rPh>
    <phoneticPr fontId="8"/>
  </si>
  <si>
    <t>支払先</t>
    <rPh sb="0" eb="2">
      <t>シハライ</t>
    </rPh>
    <rPh sb="2" eb="3">
      <t>サキ</t>
    </rPh>
    <phoneticPr fontId="8"/>
  </si>
  <si>
    <t>内容</t>
    <rPh sb="0" eb="2">
      <t>ナイヨウ</t>
    </rPh>
    <phoneticPr fontId="8"/>
  </si>
  <si>
    <t>支出金額</t>
    <rPh sb="0" eb="2">
      <t>シシュツ</t>
    </rPh>
    <rPh sb="2" eb="4">
      <t>キンガク</t>
    </rPh>
    <phoneticPr fontId="8"/>
  </si>
  <si>
    <t>領収書No.</t>
    <rPh sb="0" eb="3">
      <t>リョウシュウショ</t>
    </rPh>
    <phoneticPr fontId="8"/>
  </si>
  <si>
    <t>対象外項目</t>
    <rPh sb="0" eb="3">
      <t>タイショウガイ</t>
    </rPh>
    <rPh sb="3" eb="5">
      <t>コウモク</t>
    </rPh>
    <phoneticPr fontId="8"/>
  </si>
  <si>
    <t>対象外金額</t>
    <rPh sb="0" eb="3">
      <t>タイショウガイ</t>
    </rPh>
    <rPh sb="3" eb="5">
      <t>キンガク</t>
    </rPh>
    <phoneticPr fontId="8"/>
  </si>
  <si>
    <t>支出合計</t>
    <rPh sb="0" eb="2">
      <t>シシュツ</t>
    </rPh>
    <rPh sb="2" eb="4">
      <t>ゴウケイ</t>
    </rPh>
    <phoneticPr fontId="8"/>
  </si>
  <si>
    <t>（様式4-1_B）</t>
    <rPh sb="1" eb="3">
      <t>ヨウシキ</t>
    </rPh>
    <phoneticPr fontId="4"/>
  </si>
  <si>
    <t>月</t>
    <rPh sb="0" eb="1">
      <t>ツキ</t>
    </rPh>
    <phoneticPr fontId="4"/>
  </si>
  <si>
    <t>日</t>
    <rPh sb="0" eb="1">
      <t>ヒ</t>
    </rPh>
    <phoneticPr fontId="4"/>
  </si>
  <si>
    <t>都道府県協会名</t>
    <rPh sb="0" eb="4">
      <t>トドウフケン</t>
    </rPh>
    <rPh sb="4" eb="6">
      <t>キョウカイ</t>
    </rPh>
    <rPh sb="6" eb="7">
      <t>メイ</t>
    </rPh>
    <phoneticPr fontId="8"/>
  </si>
  <si>
    <t>代表者
役職・氏名</t>
    <rPh sb="0" eb="3">
      <t>ダイヒョウシャ</t>
    </rPh>
    <rPh sb="4" eb="6">
      <t>ヤクショク</t>
    </rPh>
    <rPh sb="7" eb="9">
      <t>シメイ</t>
    </rPh>
    <phoneticPr fontId="4"/>
  </si>
  <si>
    <t>担当者
役職・氏名</t>
    <rPh sb="0" eb="3">
      <t>タントウシャ</t>
    </rPh>
    <rPh sb="4" eb="6">
      <t>ヤクショク</t>
    </rPh>
    <rPh sb="7" eb="9">
      <t>シメイ</t>
    </rPh>
    <phoneticPr fontId="8"/>
  </si>
  <si>
    <t>d-fund@basketball.or.jp</t>
    <phoneticPr fontId="4"/>
  </si>
  <si>
    <t xml:space="preserve">JBA記入欄 </t>
    <rPh sb="3" eb="5">
      <t>キニュウ</t>
    </rPh>
    <rPh sb="5" eb="6">
      <t>ラン</t>
    </rPh>
    <phoneticPr fontId="8"/>
  </si>
  <si>
    <t>18.器具備品</t>
    <rPh sb="3" eb="5">
      <t>キグ</t>
    </rPh>
    <rPh sb="5" eb="7">
      <t>ビヒン</t>
    </rPh>
    <phoneticPr fontId="4"/>
  </si>
  <si>
    <t>(1)JBA第１・２回交付金額</t>
    <rPh sb="6" eb="7">
      <t>ダイ</t>
    </rPh>
    <rPh sb="10" eb="11">
      <t>カイ</t>
    </rPh>
    <rPh sb="11" eb="13">
      <t>コウフ</t>
    </rPh>
    <rPh sb="13" eb="14">
      <t>キン</t>
    </rPh>
    <rPh sb="14" eb="15">
      <t>ガク</t>
    </rPh>
    <phoneticPr fontId="8"/>
  </si>
  <si>
    <t>JBAの第１・２回ファンドB振込金額</t>
    <rPh sb="4" eb="5">
      <t>ダイ</t>
    </rPh>
    <rPh sb="8" eb="9">
      <t>カイ</t>
    </rPh>
    <rPh sb="14" eb="16">
      <t>フリコミ</t>
    </rPh>
    <rPh sb="16" eb="18">
      <t>キンガク</t>
    </rPh>
    <phoneticPr fontId="8"/>
  </si>
  <si>
    <t>JBAの第３回ファンドB振込金額を入力</t>
    <rPh sb="4" eb="5">
      <t>ダイ</t>
    </rPh>
    <rPh sb="6" eb="7">
      <t>カイ</t>
    </rPh>
    <rPh sb="12" eb="14">
      <t>フリコミ</t>
    </rPh>
    <rPh sb="14" eb="15">
      <t>キン</t>
    </rPh>
    <rPh sb="15" eb="16">
      <t>ガク</t>
    </rPh>
    <rPh sb="17" eb="19">
      <t>ニュウリョク</t>
    </rPh>
    <phoneticPr fontId="8"/>
  </si>
  <si>
    <t>対象経費</t>
    <rPh sb="0" eb="2">
      <t>タイショウ</t>
    </rPh>
    <rPh sb="2" eb="4">
      <t>ケイヒ</t>
    </rPh>
    <phoneticPr fontId="4"/>
  </si>
  <si>
    <t>対象外経費</t>
    <rPh sb="0" eb="3">
      <t>タイショウガイ</t>
    </rPh>
    <rPh sb="3" eb="5">
      <t>ケイヒ</t>
    </rPh>
    <phoneticPr fontId="4"/>
  </si>
  <si>
    <t>会議費(対象)</t>
    <rPh sb="0" eb="3">
      <t>カイギヒ</t>
    </rPh>
    <rPh sb="4" eb="6">
      <t>タイショウ</t>
    </rPh>
    <phoneticPr fontId="4"/>
  </si>
  <si>
    <t>会議費(対象外)</t>
    <rPh sb="0" eb="3">
      <t>カイギヒ</t>
    </rPh>
    <rPh sb="4" eb="7">
      <t>タイショウガイ</t>
    </rPh>
    <phoneticPr fontId="4"/>
  </si>
  <si>
    <t>旅費交通費(対象)</t>
    <rPh sb="0" eb="2">
      <t>リョヒ</t>
    </rPh>
    <rPh sb="2" eb="5">
      <t>コウツウヒ</t>
    </rPh>
    <rPh sb="6" eb="8">
      <t>タイショウ</t>
    </rPh>
    <phoneticPr fontId="4"/>
  </si>
  <si>
    <t>旅費交通費(対象外)</t>
    <rPh sb="0" eb="2">
      <t>リョヒ</t>
    </rPh>
    <rPh sb="2" eb="5">
      <t>コウツウヒ</t>
    </rPh>
    <rPh sb="6" eb="8">
      <t>タイショウ</t>
    </rPh>
    <rPh sb="8" eb="9">
      <t>ガイ</t>
    </rPh>
    <phoneticPr fontId="4"/>
  </si>
  <si>
    <t>事務用消耗品費(対象)</t>
    <rPh sb="0" eb="3">
      <t>ジムヨウ</t>
    </rPh>
    <rPh sb="3" eb="5">
      <t>ショウモウ</t>
    </rPh>
    <rPh sb="5" eb="6">
      <t>ヒン</t>
    </rPh>
    <rPh sb="6" eb="7">
      <t>ヒ</t>
    </rPh>
    <phoneticPr fontId="4"/>
  </si>
  <si>
    <t>事務用消耗品費(対象外)</t>
    <rPh sb="0" eb="3">
      <t>ジムヨウ</t>
    </rPh>
    <rPh sb="3" eb="5">
      <t>ショウモウ</t>
    </rPh>
    <rPh sb="5" eb="6">
      <t>ヒン</t>
    </rPh>
    <rPh sb="6" eb="7">
      <t>ヒ</t>
    </rPh>
    <rPh sb="10" eb="11">
      <t>ガイ</t>
    </rPh>
    <phoneticPr fontId="4"/>
  </si>
  <si>
    <t>印刷製本費(対象)</t>
    <rPh sb="0" eb="2">
      <t>インサツ</t>
    </rPh>
    <rPh sb="2" eb="4">
      <t>セイホン</t>
    </rPh>
    <rPh sb="4" eb="5">
      <t>ヒ</t>
    </rPh>
    <phoneticPr fontId="4"/>
  </si>
  <si>
    <t>印刷製本費(対象外)</t>
    <rPh sb="0" eb="2">
      <t>インサツ</t>
    </rPh>
    <rPh sb="2" eb="4">
      <t>セイホン</t>
    </rPh>
    <rPh sb="4" eb="5">
      <t>ヒ</t>
    </rPh>
    <rPh sb="8" eb="9">
      <t>ガイ</t>
    </rPh>
    <phoneticPr fontId="4"/>
  </si>
  <si>
    <t>賃借料 (対象)</t>
    <rPh sb="0" eb="3">
      <t>チンシャクリョウ</t>
    </rPh>
    <phoneticPr fontId="4"/>
  </si>
  <si>
    <t>賃借料(対象外)</t>
    <rPh sb="0" eb="3">
      <t>チンシャクリョウ</t>
    </rPh>
    <rPh sb="6" eb="7">
      <t>ガイ</t>
    </rPh>
    <phoneticPr fontId="4"/>
  </si>
  <si>
    <t>器具備品費(対象)</t>
    <rPh sb="0" eb="2">
      <t>キグ</t>
    </rPh>
    <rPh sb="2" eb="4">
      <t>ビヒン</t>
    </rPh>
    <rPh sb="4" eb="5">
      <t>ヒ</t>
    </rPh>
    <phoneticPr fontId="4"/>
  </si>
  <si>
    <t>器具備品費(対象外)</t>
    <rPh sb="0" eb="2">
      <t>キグ</t>
    </rPh>
    <rPh sb="2" eb="4">
      <t>ビヒン</t>
    </rPh>
    <rPh sb="4" eb="5">
      <t>ヒ</t>
    </rPh>
    <rPh sb="8" eb="9">
      <t>ガイ</t>
    </rPh>
    <phoneticPr fontId="4"/>
  </si>
  <si>
    <t>雑費(対象外)</t>
    <rPh sb="0" eb="2">
      <t>ザッピ</t>
    </rPh>
    <phoneticPr fontId="4"/>
  </si>
  <si>
    <t>（様式4-2_B）</t>
    <phoneticPr fontId="4"/>
  </si>
  <si>
    <t>対象外合計</t>
    <rPh sb="0" eb="3">
      <t>タイショウガイ</t>
    </rPh>
    <rPh sb="3" eb="5">
      <t>ゴウケイ</t>
    </rPh>
    <phoneticPr fontId="8"/>
  </si>
  <si>
    <t>対象額</t>
    <rPh sb="0" eb="2">
      <t>タイショウ</t>
    </rPh>
    <rPh sb="2" eb="3">
      <t>ガク</t>
    </rPh>
    <phoneticPr fontId="8"/>
  </si>
  <si>
    <t>科目</t>
  </si>
  <si>
    <t>対象経費</t>
    <rPh sb="0" eb="2">
      <t>タイショウ</t>
    </rPh>
    <rPh sb="2" eb="4">
      <t>ケイヒ</t>
    </rPh>
    <phoneticPr fontId="29"/>
  </si>
  <si>
    <t>対象外経費</t>
    <rPh sb="0" eb="3">
      <t>タイショウガイ</t>
    </rPh>
    <rPh sb="3" eb="5">
      <t>ケイヒ</t>
    </rPh>
    <phoneticPr fontId="29"/>
  </si>
  <si>
    <t>証拠書類等の整理</t>
  </si>
  <si>
    <t>役員報酬</t>
  </si>
  <si>
    <t>左記以外の費用</t>
    <rPh sb="0" eb="2">
      <t>サキ</t>
    </rPh>
    <rPh sb="2" eb="4">
      <t>イガイ</t>
    </rPh>
    <rPh sb="5" eb="7">
      <t>ヒヨウ</t>
    </rPh>
    <phoneticPr fontId="4"/>
  </si>
  <si>
    <t>・給与台帳等明細のわかる書類および銀行振込控
【内容記載例】
・理事給与●月～●月分</t>
    <rPh sb="24" eb="26">
      <t>ナイヨウ</t>
    </rPh>
    <rPh sb="26" eb="28">
      <t>キサイ</t>
    </rPh>
    <rPh sb="28" eb="29">
      <t>レイ</t>
    </rPh>
    <rPh sb="32" eb="34">
      <t>リジ</t>
    </rPh>
    <rPh sb="34" eb="36">
      <t>キュウヨ</t>
    </rPh>
    <rPh sb="37" eb="38">
      <t>ツキ</t>
    </rPh>
    <rPh sb="40" eb="41">
      <t>ツキ</t>
    </rPh>
    <rPh sb="41" eb="42">
      <t>ブン</t>
    </rPh>
    <phoneticPr fontId="29"/>
  </si>
  <si>
    <t>給与手当</t>
  </si>
  <si>
    <t>・給与台帳等明細のわかる書類および銀行振込控
【内容記載例】
・常勤職員給与●月～●月分</t>
    <rPh sb="24" eb="26">
      <t>ナイヨウ</t>
    </rPh>
    <rPh sb="26" eb="28">
      <t>キサイ</t>
    </rPh>
    <rPh sb="28" eb="29">
      <t>レイ</t>
    </rPh>
    <rPh sb="32" eb="34">
      <t>ジョウキン</t>
    </rPh>
    <rPh sb="34" eb="36">
      <t>ショクイン</t>
    </rPh>
    <rPh sb="36" eb="38">
      <t>キュウヨ</t>
    </rPh>
    <rPh sb="39" eb="40">
      <t>ツキ</t>
    </rPh>
    <rPh sb="42" eb="43">
      <t>ツキ</t>
    </rPh>
    <rPh sb="43" eb="44">
      <t>ブン</t>
    </rPh>
    <phoneticPr fontId="29"/>
  </si>
  <si>
    <t>賞与</t>
  </si>
  <si>
    <t>・給与台帳等明細のわかる書類および銀行振込控
【内容記載例】
・常勤職員賞与●月</t>
    <rPh sb="32" eb="34">
      <t>ジョウキン</t>
    </rPh>
    <rPh sb="34" eb="36">
      <t>ショクイン</t>
    </rPh>
    <rPh sb="36" eb="38">
      <t>ショウヨ</t>
    </rPh>
    <rPh sb="39" eb="40">
      <t>ツキ</t>
    </rPh>
    <phoneticPr fontId="29"/>
  </si>
  <si>
    <t>雑給</t>
  </si>
  <si>
    <t>・給与台帳等明細のわかる書類および銀行振込控
【内容記載例】
・アルバイト給与●月～●月分</t>
    <rPh sb="37" eb="39">
      <t>キュウヨ</t>
    </rPh>
    <rPh sb="40" eb="41">
      <t>ツキ</t>
    </rPh>
    <rPh sb="43" eb="44">
      <t>ツキ</t>
    </rPh>
    <rPh sb="44" eb="45">
      <t>ブン</t>
    </rPh>
    <phoneticPr fontId="29"/>
  </si>
  <si>
    <t>法定福利費</t>
  </si>
  <si>
    <t>・厚生年金、健康保険、雇用保険、労災保険などの支払額の50％</t>
  </si>
  <si>
    <t>・支払先の発行する領収書、または請求書および銀行振込控
【内容記載例】
・給与●月分　健康保険料</t>
    <rPh sb="37" eb="39">
      <t>キュウヨ</t>
    </rPh>
    <rPh sb="40" eb="41">
      <t>ツキ</t>
    </rPh>
    <rPh sb="41" eb="42">
      <t>ブン</t>
    </rPh>
    <rPh sb="43" eb="45">
      <t>ケンコウ</t>
    </rPh>
    <rPh sb="45" eb="48">
      <t>ホケンリョウ</t>
    </rPh>
    <phoneticPr fontId="29"/>
  </si>
  <si>
    <t>会議費</t>
  </si>
  <si>
    <t xml:space="preserve">・理事会、評議員会／社員総会等に係るお弁当代、飲み物代等は、一人1,000円（消費税込）まで
・出席者の交通費および日当代
・会場会議室の借用代
・理事会資料等のコピー代等
※組織運営全般に関わる会議等を対象とする。
</t>
    <rPh sb="16" eb="17">
      <t>カカ</t>
    </rPh>
    <rPh sb="27" eb="28">
      <t>トウ</t>
    </rPh>
    <rPh sb="48" eb="51">
      <t>シュッセキシャ</t>
    </rPh>
    <rPh sb="52" eb="55">
      <t>コウツウヒ</t>
    </rPh>
    <rPh sb="58" eb="60">
      <t>ニットウ</t>
    </rPh>
    <rPh sb="60" eb="61">
      <t>ダイ</t>
    </rPh>
    <rPh sb="63" eb="65">
      <t>カイジョウ</t>
    </rPh>
    <rPh sb="65" eb="68">
      <t>カイギシツ</t>
    </rPh>
    <rPh sb="69" eb="71">
      <t>シャクヨウ</t>
    </rPh>
    <rPh sb="71" eb="72">
      <t>ダイ</t>
    </rPh>
    <rPh sb="74" eb="77">
      <t>リジカイ</t>
    </rPh>
    <rPh sb="77" eb="79">
      <t>シリョウ</t>
    </rPh>
    <rPh sb="79" eb="80">
      <t>トウ</t>
    </rPh>
    <rPh sb="84" eb="85">
      <t>ダイ</t>
    </rPh>
    <rPh sb="85" eb="86">
      <t>ナド</t>
    </rPh>
    <phoneticPr fontId="29"/>
  </si>
  <si>
    <t>・各種事業に紐つく会議開催にかかる費用
・懇親会費
・一人あたり1,000円（消費税込）を超えた分のお弁当代、飲み物代等
・一人あたりの単価が不明な飲食代</t>
    <rPh sb="3" eb="5">
      <t>ジギョウ</t>
    </rPh>
    <rPh sb="6" eb="7">
      <t>ヒモ</t>
    </rPh>
    <rPh sb="9" eb="11">
      <t>カイギ</t>
    </rPh>
    <rPh sb="48" eb="49">
      <t>ブン</t>
    </rPh>
    <rPh sb="59" eb="60">
      <t>トウ</t>
    </rPh>
    <phoneticPr fontId="29"/>
  </si>
  <si>
    <t>旅費交通費</t>
  </si>
  <si>
    <t>・交通機関・旅行代理店の発行する領収書又は受領者個人の領収書（氏名（フルネームを手書き）および住所記入必須)
・交通手段・区間を記入
･次の交通機関は領収書の添付必須
飛行機･ﾀｸｼｰ・高速代・駐車場・船舶等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【内容記載例】
・常勤職員通勤手当●月分</t>
    <rPh sb="224" eb="226">
      <t>ジョウキン</t>
    </rPh>
    <rPh sb="226" eb="228">
      <t>ショクイン</t>
    </rPh>
    <rPh sb="228" eb="230">
      <t>ツウキン</t>
    </rPh>
    <rPh sb="230" eb="232">
      <t>テアテ</t>
    </rPh>
    <rPh sb="233" eb="234">
      <t>ガツ</t>
    </rPh>
    <rPh sb="234" eb="235">
      <t>ブン</t>
    </rPh>
    <phoneticPr fontId="29"/>
  </si>
  <si>
    <t>通信運搬費</t>
  </si>
  <si>
    <t>・支払先等の発行する（明細がわかるもの）領収書、または請求書および銀行振込控
【内容記載例】
・切手　82円x5枚購入
・●月～●月事務局電話代</t>
    <rPh sb="11" eb="13">
      <t>メイサイ</t>
    </rPh>
    <rPh sb="48" eb="50">
      <t>キッテ</t>
    </rPh>
    <rPh sb="53" eb="54">
      <t>エン</t>
    </rPh>
    <rPh sb="56" eb="57">
      <t>マイ</t>
    </rPh>
    <rPh sb="57" eb="59">
      <t>コウニュウ</t>
    </rPh>
    <rPh sb="62" eb="63">
      <t>ツキ</t>
    </rPh>
    <rPh sb="65" eb="66">
      <t>ツキ</t>
    </rPh>
    <rPh sb="66" eb="69">
      <t>ジムキョク</t>
    </rPh>
    <rPh sb="69" eb="72">
      <t>デンワダイ</t>
    </rPh>
    <phoneticPr fontId="29"/>
  </si>
  <si>
    <t>事務用消耗品費</t>
  </si>
  <si>
    <t>・個人所有となるもの</t>
    <rPh sb="1" eb="3">
      <t>コジン</t>
    </rPh>
    <rPh sb="3" eb="5">
      <t>ショユウ</t>
    </rPh>
    <phoneticPr fontId="29"/>
  </si>
  <si>
    <t>・購入先の発行する（明細がわかるもの）領収書または、レシート(内容・単価・数量を明記)
【内容記載例】
・ボールペン、ノート購入</t>
    <rPh sb="62" eb="64">
      <t>コウニュウ</t>
    </rPh>
    <phoneticPr fontId="8"/>
  </si>
  <si>
    <t>修繕費</t>
  </si>
  <si>
    <t>・備品や建物など、事務所の資産を修繕するための支出</t>
  </si>
  <si>
    <t>・請負先の発行する（明細がわかるもの）領収書、または請求書および銀行振込控
【内容記載例】
・パソコン修理代</t>
    <rPh sb="51" eb="54">
      <t>シュウリダイ</t>
    </rPh>
    <phoneticPr fontId="29"/>
  </si>
  <si>
    <t>印刷製本費</t>
  </si>
  <si>
    <t>・請負先の発行する（明細がわかるもの）領収書、または請求書および銀行振込控
【内容記載例】
・●●株式会社　名刺　印刷代　○月分
・△△株式会社　事務所移転　挨拶状　印刷代</t>
    <rPh sb="49" eb="51">
      <t>カブシキ</t>
    </rPh>
    <rPh sb="51" eb="53">
      <t>カイシャ</t>
    </rPh>
    <rPh sb="54" eb="56">
      <t>メイシ</t>
    </rPh>
    <rPh sb="57" eb="59">
      <t>インサツ</t>
    </rPh>
    <rPh sb="59" eb="60">
      <t>ダイ</t>
    </rPh>
    <rPh sb="62" eb="63">
      <t>ツキ</t>
    </rPh>
    <rPh sb="63" eb="64">
      <t>ブン</t>
    </rPh>
    <rPh sb="68" eb="72">
      <t>カブシキガイシャ</t>
    </rPh>
    <rPh sb="73" eb="75">
      <t>ジム</t>
    </rPh>
    <rPh sb="75" eb="76">
      <t>ショ</t>
    </rPh>
    <rPh sb="76" eb="78">
      <t>イテン</t>
    </rPh>
    <rPh sb="79" eb="82">
      <t>アイサツジョウ</t>
    </rPh>
    <rPh sb="83" eb="85">
      <t>インサツ</t>
    </rPh>
    <rPh sb="85" eb="86">
      <t>ダイ</t>
    </rPh>
    <phoneticPr fontId="29"/>
  </si>
  <si>
    <t>賃借料</t>
  </si>
  <si>
    <t>水道光熱費</t>
  </si>
  <si>
    <t>・事務所の水道代、ガス代、電気代、灯油代等の費用</t>
  </si>
  <si>
    <t>・支払先の発行する（明細がわかるもの）領収書、または請求書および銀行振込控
【内容記載例】
・●月～●月分　事務所電気代</t>
    <rPh sb="57" eb="60">
      <t>デンキダイ</t>
    </rPh>
    <phoneticPr fontId="29"/>
  </si>
  <si>
    <t>租税公課</t>
  </si>
  <si>
    <t>・支払先の発行する（明細がわかるもの）領収書、または請求書および銀行振込控
【内容記載例】
・収入印紙　2,000円x3枚購入</t>
    <rPh sb="47" eb="49">
      <t>シュウニュウ</t>
    </rPh>
    <rPh sb="49" eb="51">
      <t>インシ</t>
    </rPh>
    <rPh sb="57" eb="58">
      <t>エン</t>
    </rPh>
    <rPh sb="60" eb="61">
      <t>マイ</t>
    </rPh>
    <rPh sb="61" eb="63">
      <t>コウニュウ</t>
    </rPh>
    <phoneticPr fontId="29"/>
  </si>
  <si>
    <t>諸謝金</t>
  </si>
  <si>
    <t>・専門家（税理士、弁護士など）の報酬</t>
  </si>
  <si>
    <t>・請負先の発行する（明細がわかるもの）領収書、または請求書および銀行振込控
【内容記載例】
・●●税理士事務所　▲月分顧問料</t>
    <rPh sb="49" eb="52">
      <t>ゼイリシ</t>
    </rPh>
    <rPh sb="52" eb="54">
      <t>ジム</t>
    </rPh>
    <rPh sb="54" eb="55">
      <t>ショ</t>
    </rPh>
    <rPh sb="57" eb="58">
      <t>ガツ</t>
    </rPh>
    <rPh sb="58" eb="59">
      <t>ブン</t>
    </rPh>
    <rPh sb="59" eb="61">
      <t>コモン</t>
    </rPh>
    <rPh sb="61" eb="62">
      <t>リョウ</t>
    </rPh>
    <phoneticPr fontId="29"/>
  </si>
  <si>
    <t>委託金</t>
  </si>
  <si>
    <t>・法人外部に対する業務の委託・外注に要する費用</t>
  </si>
  <si>
    <t>・請負先の発行する（明細がわかるもの）領収書、または請求書および銀行振込控
【内容記載例】
・●●株式会社　常勤職員▲月分派遣料</t>
    <rPh sb="49" eb="53">
      <t>カブシキガイシャ</t>
    </rPh>
    <rPh sb="54" eb="56">
      <t>ジョウキン</t>
    </rPh>
    <rPh sb="56" eb="58">
      <t>ショクイン</t>
    </rPh>
    <rPh sb="59" eb="60">
      <t>ツキ</t>
    </rPh>
    <rPh sb="60" eb="61">
      <t>ブン</t>
    </rPh>
    <rPh sb="61" eb="63">
      <t>ハケン</t>
    </rPh>
    <rPh sb="63" eb="64">
      <t>リョウ</t>
    </rPh>
    <phoneticPr fontId="29"/>
  </si>
  <si>
    <t>保険料</t>
  </si>
  <si>
    <t>・事務所に関する保険（地震保険、火災保険等）</t>
  </si>
  <si>
    <t>・保険会社の発行する（明細がわかるもの）領収書、または請求書および銀行振込控
【内容記載例】
・●●保険　火災保険料</t>
    <rPh sb="50" eb="52">
      <t>ホケン</t>
    </rPh>
    <rPh sb="53" eb="55">
      <t>カサイ</t>
    </rPh>
    <rPh sb="55" eb="58">
      <t>ホケンリョウ</t>
    </rPh>
    <phoneticPr fontId="29"/>
  </si>
  <si>
    <t>器具備品費</t>
    <rPh sb="0" eb="2">
      <t>キグ</t>
    </rPh>
    <phoneticPr fontId="8"/>
  </si>
  <si>
    <t>・試合球、デジタイマ、ショットクロック、ＴＯセット、ビブス等の購入代
・パソコン、プリンターなどの購入に要する費用
・器具備品費の購入は、下記条件全てを満たす場合のみ
①都道府県協会が（備品／資産管理台帳を作成の上）管理し個人所有とならないこと
②JBAが備品／資産管理台帳の提出を求めた場合に応じることができること</t>
    <rPh sb="1" eb="3">
      <t>シアイ</t>
    </rPh>
    <rPh sb="3" eb="4">
      <t>キュウ</t>
    </rPh>
    <rPh sb="29" eb="30">
      <t>ナド</t>
    </rPh>
    <rPh sb="31" eb="33">
      <t>コウニュウ</t>
    </rPh>
    <rPh sb="33" eb="34">
      <t>ダイ</t>
    </rPh>
    <rPh sb="63" eb="64">
      <t>ヒ</t>
    </rPh>
    <rPh sb="65" eb="67">
      <t>コウニュウ</t>
    </rPh>
    <phoneticPr fontId="8"/>
  </si>
  <si>
    <t>・左記以外の費用</t>
    <rPh sb="1" eb="3">
      <t>サキ</t>
    </rPh>
    <rPh sb="3" eb="5">
      <t>イガイ</t>
    </rPh>
    <rPh sb="6" eb="8">
      <t>ヒヨウ</t>
    </rPh>
    <phoneticPr fontId="29"/>
  </si>
  <si>
    <t>負担金</t>
  </si>
  <si>
    <t>・支払先の発行する（明細がわかるもの）領収書、または請求書および銀行振込控
【内容記載例】
・●月～●月分　町内会費</t>
    <rPh sb="54" eb="56">
      <t>チョウナイ</t>
    </rPh>
    <rPh sb="56" eb="57">
      <t>カイ</t>
    </rPh>
    <rPh sb="57" eb="58">
      <t>ヒ</t>
    </rPh>
    <phoneticPr fontId="29"/>
  </si>
  <si>
    <t>支払手数料</t>
  </si>
  <si>
    <t>・対象経費以外に関する支払をした場合の振込料</t>
    <rPh sb="1" eb="3">
      <t>タイショウ</t>
    </rPh>
    <rPh sb="3" eb="5">
      <t>ケイヒ</t>
    </rPh>
    <rPh sb="5" eb="7">
      <t>イガイ</t>
    </rPh>
    <rPh sb="8" eb="9">
      <t>カン</t>
    </rPh>
    <rPh sb="11" eb="13">
      <t>シハライ</t>
    </rPh>
    <rPh sb="16" eb="18">
      <t>バアイ</t>
    </rPh>
    <rPh sb="19" eb="22">
      <t>フリコミリョウ</t>
    </rPh>
    <phoneticPr fontId="29"/>
  </si>
  <si>
    <t>・銀行振込控
【内容記載例】
・・●●株式会社　常勤職員▲月分派遣料　振込手数料</t>
    <rPh sb="35" eb="37">
      <t>フリコミ</t>
    </rPh>
    <rPh sb="37" eb="40">
      <t>テスウリョウ</t>
    </rPh>
    <phoneticPr fontId="29"/>
  </si>
  <si>
    <t>雑費</t>
  </si>
  <si>
    <t>・筆記用具類、コピー用紙等事務用消耗品
※都道府県協会で管理され、個人所有とならないもの</t>
    <phoneticPr fontId="29"/>
  </si>
  <si>
    <t>・大会プログラム等事業に紐づくもの</t>
    <phoneticPr fontId="29"/>
  </si>
  <si>
    <t>・事務所の賃借料
・リース料、レンタル料など物品を賃借するための支出</t>
    <phoneticPr fontId="29"/>
  </si>
  <si>
    <t>・施設の借上料等事業に紐づくもの</t>
    <phoneticPr fontId="29"/>
  </si>
  <si>
    <t xml:space="preserve">・会費などの負担金支出
</t>
    <phoneticPr fontId="29"/>
  </si>
  <si>
    <t>・JBAや県体協へ納める加盟料</t>
    <phoneticPr fontId="29"/>
  </si>
  <si>
    <t>・銀行振込手数料
※対象経費に関する支払いに関するものに限る</t>
    <phoneticPr fontId="29"/>
  </si>
  <si>
    <t>・各種事業費（大会運営、講習会開催等にかかる費用）</t>
    <phoneticPr fontId="29"/>
  </si>
  <si>
    <t>・請負先等の発行する（明細がわかるもの）領収書または、請求書および銀行振込控等</t>
    <phoneticPr fontId="29"/>
  </si>
  <si>
    <t>対象外経費</t>
    <rPh sb="0" eb="3">
      <t>タイショウガイ</t>
    </rPh>
    <rPh sb="3" eb="5">
      <t>ケイヒ</t>
    </rPh>
    <phoneticPr fontId="8"/>
  </si>
  <si>
    <t>対象経費</t>
    <rPh sb="0" eb="2">
      <t>タイショウ</t>
    </rPh>
    <rPh sb="2" eb="4">
      <t>ケイヒ</t>
    </rPh>
    <phoneticPr fontId="8"/>
  </si>
  <si>
    <t>支出金額</t>
    <rPh sb="0" eb="2">
      <t>シシュツ</t>
    </rPh>
    <rPh sb="2" eb="4">
      <t>キンガク</t>
    </rPh>
    <phoneticPr fontId="4"/>
  </si>
  <si>
    <t>対象経費</t>
    <rPh sb="0" eb="2">
      <t>タイショウ</t>
    </rPh>
    <rPh sb="2" eb="4">
      <t>ケイヒ</t>
    </rPh>
    <phoneticPr fontId="4"/>
  </si>
  <si>
    <t>対象外経費</t>
    <rPh sb="0" eb="3">
      <t>タイショウガイ</t>
    </rPh>
    <rPh sb="3" eb="5">
      <t>ケイヒ</t>
    </rPh>
    <phoneticPr fontId="4"/>
  </si>
  <si>
    <t xml:space="preserve">                                                                                                                                                                                                                                                                                                                                                                                                                                                                                                                                                                                                                                                                                                                                                                                                                                                                                                                     </t>
    <phoneticPr fontId="4"/>
  </si>
  <si>
    <t>勘定科目</t>
    <rPh sb="0" eb="2">
      <t>カンジョウ</t>
    </rPh>
    <rPh sb="2" eb="4">
      <t>カモク</t>
    </rPh>
    <phoneticPr fontId="4"/>
  </si>
  <si>
    <t>返還額　￥</t>
    <rPh sb="0" eb="2">
      <t>ヘンカン</t>
    </rPh>
    <rPh sb="2" eb="3">
      <t>ガク</t>
    </rPh>
    <phoneticPr fontId="8"/>
  </si>
  <si>
    <t>役員報酬(対象)</t>
    <rPh sb="0" eb="2">
      <t>ヤクイン</t>
    </rPh>
    <rPh sb="2" eb="4">
      <t>ホウシュウ</t>
    </rPh>
    <phoneticPr fontId="4"/>
  </si>
  <si>
    <t>給与手当(対象)</t>
    <rPh sb="0" eb="2">
      <t>キュウヨ</t>
    </rPh>
    <rPh sb="2" eb="4">
      <t>テアテ</t>
    </rPh>
    <phoneticPr fontId="4"/>
  </si>
  <si>
    <t>賞与(対象)</t>
    <rPh sb="0" eb="2">
      <t>ショウヨ</t>
    </rPh>
    <phoneticPr fontId="4"/>
  </si>
  <si>
    <t>雑給(対象)</t>
    <rPh sb="0" eb="2">
      <t>ザッキュウ</t>
    </rPh>
    <phoneticPr fontId="4"/>
  </si>
  <si>
    <t>法定福利費(対象)</t>
    <rPh sb="0" eb="2">
      <t>ホウテイ</t>
    </rPh>
    <rPh sb="2" eb="4">
      <t>フクリ</t>
    </rPh>
    <rPh sb="4" eb="5">
      <t>ヒ</t>
    </rPh>
    <phoneticPr fontId="4"/>
  </si>
  <si>
    <t>通信運搬費(対象)</t>
    <rPh sb="0" eb="2">
      <t>ツウシン</t>
    </rPh>
    <rPh sb="2" eb="4">
      <t>ウンパン</t>
    </rPh>
    <rPh sb="4" eb="5">
      <t>ヒ</t>
    </rPh>
    <phoneticPr fontId="4"/>
  </si>
  <si>
    <t>修繕費(対象)</t>
    <rPh sb="0" eb="3">
      <t>シュウゼンヒ</t>
    </rPh>
    <phoneticPr fontId="4"/>
  </si>
  <si>
    <t>水道光熱費(対象)</t>
    <rPh sb="0" eb="2">
      <t>スイドウ</t>
    </rPh>
    <rPh sb="2" eb="5">
      <t>コウネツヒ</t>
    </rPh>
    <phoneticPr fontId="4"/>
  </si>
  <si>
    <t>租税公課(対象)</t>
    <rPh sb="0" eb="2">
      <t>ソゼイ</t>
    </rPh>
    <rPh sb="2" eb="4">
      <t>コウカ</t>
    </rPh>
    <phoneticPr fontId="4"/>
  </si>
  <si>
    <t>諸謝金(対象)</t>
    <rPh sb="0" eb="3">
      <t>ショシャキン</t>
    </rPh>
    <phoneticPr fontId="4"/>
  </si>
  <si>
    <t>委託金(対象)</t>
    <rPh sb="0" eb="2">
      <t>イタク</t>
    </rPh>
    <rPh sb="2" eb="3">
      <t>キン</t>
    </rPh>
    <phoneticPr fontId="4"/>
  </si>
  <si>
    <t>保険料(対象)</t>
    <rPh sb="0" eb="3">
      <t>ホケンリョウ</t>
    </rPh>
    <phoneticPr fontId="4"/>
  </si>
  <si>
    <t>負担金(対象)</t>
    <rPh sb="0" eb="3">
      <t>フタンキン</t>
    </rPh>
    <phoneticPr fontId="4"/>
  </si>
  <si>
    <t>支払手数料(対象)</t>
    <rPh sb="0" eb="2">
      <t>シハライ</t>
    </rPh>
    <rPh sb="2" eb="5">
      <t>テスウリョウ</t>
    </rPh>
    <phoneticPr fontId="4"/>
  </si>
  <si>
    <t>通信運搬費(対象外)</t>
    <rPh sb="0" eb="2">
      <t>ツウシン</t>
    </rPh>
    <rPh sb="2" eb="4">
      <t>ウンパン</t>
    </rPh>
    <rPh sb="4" eb="5">
      <t>ヒ</t>
    </rPh>
    <rPh sb="8" eb="9">
      <t>ガイ</t>
    </rPh>
    <phoneticPr fontId="4"/>
  </si>
  <si>
    <t>修繕費(対象外)</t>
    <rPh sb="0" eb="3">
      <t>シュウゼンヒ</t>
    </rPh>
    <rPh sb="6" eb="7">
      <t>ガイ</t>
    </rPh>
    <phoneticPr fontId="4"/>
  </si>
  <si>
    <t>水道光熱費(対象外)</t>
    <rPh sb="0" eb="2">
      <t>スイドウ</t>
    </rPh>
    <rPh sb="2" eb="5">
      <t>コウネツヒ</t>
    </rPh>
    <rPh sb="8" eb="9">
      <t>ガイ</t>
    </rPh>
    <phoneticPr fontId="4"/>
  </si>
  <si>
    <t>租税公課(対象外)</t>
    <rPh sb="0" eb="2">
      <t>ソゼイ</t>
    </rPh>
    <rPh sb="2" eb="4">
      <t>コウカ</t>
    </rPh>
    <rPh sb="7" eb="8">
      <t>ガイ</t>
    </rPh>
    <phoneticPr fontId="4"/>
  </si>
  <si>
    <t>諸謝金(対象外)</t>
    <rPh sb="0" eb="3">
      <t>ショシャキン</t>
    </rPh>
    <rPh sb="6" eb="7">
      <t>ガイ</t>
    </rPh>
    <phoneticPr fontId="4"/>
  </si>
  <si>
    <t>委託金(対象外)</t>
    <rPh sb="0" eb="2">
      <t>イタク</t>
    </rPh>
    <rPh sb="2" eb="3">
      <t>キン</t>
    </rPh>
    <rPh sb="6" eb="7">
      <t>ガイ</t>
    </rPh>
    <phoneticPr fontId="4"/>
  </si>
  <si>
    <t>保険料(対象外)</t>
    <rPh sb="0" eb="3">
      <t>ホケンリョウ</t>
    </rPh>
    <rPh sb="6" eb="7">
      <t>ガイ</t>
    </rPh>
    <phoneticPr fontId="4"/>
  </si>
  <si>
    <t>負担金(対象外)</t>
    <rPh sb="0" eb="3">
      <t>フタンキン</t>
    </rPh>
    <rPh sb="6" eb="7">
      <t>ガイ</t>
    </rPh>
    <phoneticPr fontId="4"/>
  </si>
  <si>
    <t>支払手数料(対象外)</t>
    <rPh sb="0" eb="2">
      <t>シハライ</t>
    </rPh>
    <rPh sb="2" eb="5">
      <t>テスウリョウ</t>
    </rPh>
    <rPh sb="8" eb="9">
      <t>ガイ</t>
    </rPh>
    <phoneticPr fontId="4"/>
  </si>
  <si>
    <t>役員報酬(対象外)</t>
    <rPh sb="0" eb="2">
      <t>ヤクイン</t>
    </rPh>
    <rPh sb="2" eb="4">
      <t>ホウシュウ</t>
    </rPh>
    <rPh sb="7" eb="8">
      <t>ガイ</t>
    </rPh>
    <phoneticPr fontId="4"/>
  </si>
  <si>
    <t>給与手当(対象外)</t>
    <rPh sb="0" eb="2">
      <t>キュウヨ</t>
    </rPh>
    <rPh sb="2" eb="4">
      <t>テアテ</t>
    </rPh>
    <rPh sb="7" eb="8">
      <t>ガイ</t>
    </rPh>
    <phoneticPr fontId="4"/>
  </si>
  <si>
    <t>賞与(対象外)</t>
    <rPh sb="0" eb="2">
      <t>ショウヨ</t>
    </rPh>
    <rPh sb="5" eb="6">
      <t>ガイ</t>
    </rPh>
    <phoneticPr fontId="4"/>
  </si>
  <si>
    <t>雑給(対象外)</t>
    <rPh sb="0" eb="2">
      <t>ザッキュウ</t>
    </rPh>
    <rPh sb="5" eb="6">
      <t>ガイ</t>
    </rPh>
    <phoneticPr fontId="4"/>
  </si>
  <si>
    <t>法定福利費(対象外)</t>
    <rPh sb="0" eb="2">
      <t>ホウテイ</t>
    </rPh>
    <rPh sb="2" eb="4">
      <t>フクリ</t>
    </rPh>
    <rPh sb="4" eb="5">
      <t>ヒ</t>
    </rPh>
    <rPh sb="8" eb="9">
      <t>ガイ</t>
    </rPh>
    <phoneticPr fontId="4"/>
  </si>
  <si>
    <t>合計</t>
    <rPh sb="0" eb="2">
      <t>ゴウケイ</t>
    </rPh>
    <phoneticPr fontId="8"/>
  </si>
  <si>
    <t>交付金－対象経費 （Ａ－Ｂ）</t>
    <rPh sb="0" eb="3">
      <t>コウフキン</t>
    </rPh>
    <rPh sb="4" eb="6">
      <t>タイショウ</t>
    </rPh>
    <rPh sb="6" eb="8">
      <t>ケイヒ</t>
    </rPh>
    <phoneticPr fontId="8"/>
  </si>
  <si>
    <t>A/</t>
    <phoneticPr fontId="4"/>
  </si>
  <si>
    <t>B/</t>
    <phoneticPr fontId="4"/>
  </si>
  <si>
    <t>残高</t>
    <rPh sb="0" eb="2">
      <t>ザンダカ</t>
    </rPh>
    <phoneticPr fontId="8"/>
  </si>
  <si>
    <t>山田太郎　他5名</t>
    <rPh sb="0" eb="2">
      <t>ヤマダ</t>
    </rPh>
    <rPh sb="2" eb="4">
      <t>タロウ</t>
    </rPh>
    <rPh sb="5" eb="6">
      <t>ホカ</t>
    </rPh>
    <rPh sb="7" eb="8">
      <t>メイ</t>
    </rPh>
    <phoneticPr fontId="4"/>
  </si>
  <si>
    <t>理事会　日当　@3000*6</t>
    <rPh sb="0" eb="3">
      <t>リジカイ</t>
    </rPh>
    <rPh sb="4" eb="6">
      <t>ニットウ</t>
    </rPh>
    <phoneticPr fontId="4"/>
  </si>
  <si>
    <t>理事会　交通費</t>
    <rPh sb="0" eb="3">
      <t>リジカイ</t>
    </rPh>
    <rPh sb="4" eb="7">
      <t>コウツウヒ</t>
    </rPh>
    <phoneticPr fontId="4"/>
  </si>
  <si>
    <t>○○レンタルオフィス</t>
    <phoneticPr fontId="4"/>
  </si>
  <si>
    <t>理事会会場代</t>
    <rPh sb="0" eb="3">
      <t>リジカイ</t>
    </rPh>
    <rPh sb="3" eb="5">
      <t>カイジョウ</t>
    </rPh>
    <rPh sb="5" eb="6">
      <t>ダイ</t>
    </rPh>
    <phoneticPr fontId="4"/>
  </si>
  <si>
    <t>日本郵政</t>
    <rPh sb="0" eb="2">
      <t>ニホン</t>
    </rPh>
    <rPh sb="2" eb="4">
      <t>ユウセイ</t>
    </rPh>
    <phoneticPr fontId="4"/>
  </si>
  <si>
    <t>書類発送　10通</t>
    <rPh sb="0" eb="2">
      <t>ショルイ</t>
    </rPh>
    <rPh sb="2" eb="4">
      <t>ハッソウ</t>
    </rPh>
    <rPh sb="7" eb="8">
      <t>ツウ</t>
    </rPh>
    <phoneticPr fontId="4"/>
  </si>
  <si>
    <t>●●電気</t>
    <rPh sb="2" eb="4">
      <t>デンキ</t>
    </rPh>
    <phoneticPr fontId="4"/>
  </si>
  <si>
    <t>事務局プリンター購入</t>
    <rPh sb="0" eb="3">
      <t>ジムキョク</t>
    </rPh>
    <rPh sb="8" eb="10">
      <t>コウニュウ</t>
    </rPh>
    <phoneticPr fontId="4"/>
  </si>
  <si>
    <t>◆◆不動産</t>
    <rPh sb="2" eb="5">
      <t>フドウサン</t>
    </rPh>
    <phoneticPr fontId="4"/>
  </si>
  <si>
    <t>10月～3月　事務所家賃</t>
    <rPh sb="2" eb="3">
      <t>ガツ</t>
    </rPh>
    <rPh sb="5" eb="6">
      <t>ガツ</t>
    </rPh>
    <rPh sb="7" eb="9">
      <t>ジム</t>
    </rPh>
    <rPh sb="9" eb="10">
      <t>ショ</t>
    </rPh>
    <rPh sb="10" eb="12">
      <t>ヤチン</t>
    </rPh>
    <phoneticPr fontId="4"/>
  </si>
  <si>
    <t>事務局常勤職員</t>
    <rPh sb="0" eb="3">
      <t>ジムキョク</t>
    </rPh>
    <rPh sb="3" eb="5">
      <t>ジョウキン</t>
    </rPh>
    <rPh sb="5" eb="7">
      <t>ショクイン</t>
    </rPh>
    <phoneticPr fontId="4"/>
  </si>
  <si>
    <t>10月～3月　アルバイト代</t>
    <rPh sb="2" eb="3">
      <t>ガツ</t>
    </rPh>
    <rPh sb="5" eb="6">
      <t>ガツ</t>
    </rPh>
    <rPh sb="12" eb="13">
      <t>ダイ</t>
    </rPh>
    <phoneticPr fontId="4"/>
  </si>
  <si>
    <t>▲▲税理士事務所</t>
    <rPh sb="2" eb="5">
      <t>ゼイリシ</t>
    </rPh>
    <rPh sb="5" eb="7">
      <t>ジム</t>
    </rPh>
    <rPh sb="7" eb="8">
      <t>ショ</t>
    </rPh>
    <phoneticPr fontId="4"/>
  </si>
  <si>
    <t>10月～3月　通勤交通費</t>
    <rPh sb="2" eb="3">
      <t>ガツ</t>
    </rPh>
    <rPh sb="5" eb="6">
      <t>ガツ</t>
    </rPh>
    <rPh sb="7" eb="9">
      <t>ツウキン</t>
    </rPh>
    <rPh sb="9" eb="12">
      <t>コウツウヒ</t>
    </rPh>
    <phoneticPr fontId="4"/>
  </si>
  <si>
    <t>(2)中間報告済金額</t>
    <rPh sb="3" eb="5">
      <t>チュウカン</t>
    </rPh>
    <rPh sb="5" eb="7">
      <t>ホウコク</t>
    </rPh>
    <rPh sb="7" eb="8">
      <t>スミ</t>
    </rPh>
    <rPh sb="8" eb="9">
      <t>キン</t>
    </rPh>
    <rPh sb="9" eb="10">
      <t>ガク</t>
    </rPh>
    <phoneticPr fontId="8"/>
  </si>
  <si>
    <t>・都道府県協会が定めた規程額または、事業ごとに定めた規程額を超えた分</t>
    <rPh sb="1" eb="5">
      <t>トドウフケン</t>
    </rPh>
    <rPh sb="5" eb="7">
      <t>キョウカイ</t>
    </rPh>
    <rPh sb="8" eb="9">
      <t>サダ</t>
    </rPh>
    <rPh sb="11" eb="13">
      <t>キテイ</t>
    </rPh>
    <rPh sb="13" eb="14">
      <t>ガク</t>
    </rPh>
    <rPh sb="18" eb="20">
      <t>ジギョウ</t>
    </rPh>
    <rPh sb="23" eb="24">
      <t>サダ</t>
    </rPh>
    <rPh sb="26" eb="28">
      <t>キテイ</t>
    </rPh>
    <rPh sb="28" eb="29">
      <t>ガク</t>
    </rPh>
    <rPh sb="30" eb="31">
      <t>コ</t>
    </rPh>
    <rPh sb="33" eb="34">
      <t>ブン</t>
    </rPh>
    <phoneticPr fontId="29"/>
  </si>
  <si>
    <t>・事務所の賃借料は、契約書（家賃のわかるもの）および領収書または銀行振込控
【内容記載例】
・●月～●月分　事務所家賃</t>
    <rPh sb="48" eb="49">
      <t>ツキ</t>
    </rPh>
    <rPh sb="51" eb="52">
      <t>ツキ</t>
    </rPh>
    <rPh sb="52" eb="53">
      <t>ブン</t>
    </rPh>
    <rPh sb="54" eb="56">
      <t>ジム</t>
    </rPh>
    <rPh sb="56" eb="57">
      <t>ショ</t>
    </rPh>
    <rPh sb="57" eb="59">
      <t>ヤチン</t>
    </rPh>
    <phoneticPr fontId="29"/>
  </si>
  <si>
    <t>・理事、監事に対する給与・賞与・謝金
※給与総額を対象経費とする。</t>
  </si>
  <si>
    <t>・職員に対する給与
※給与総額を対象経費とする。</t>
  </si>
  <si>
    <t>・職員に対する賞与
※給与総額を対象経費とする。</t>
  </si>
  <si>
    <t>・アルバイトやパートに支払う給料
※給与総額を対象経費とする。</t>
  </si>
  <si>
    <t>・利用先、購入先等の発行する（明細がわかるもの）領収書またはレシート
・出席者へ支払う交通費の証拠書類等は、下記の「７ 旅費交通費」を適用する
【内容記載例】
・●月●日開催　社員総会　会場費用
・●月●日開催　理事会　お弁当（@800円x20名分）</t>
    <rPh sb="36" eb="38">
      <t>シュッセキ</t>
    </rPh>
    <rPh sb="38" eb="39">
      <t>シャ</t>
    </rPh>
    <rPh sb="40" eb="42">
      <t>シハラ</t>
    </rPh>
    <rPh sb="43" eb="46">
      <t>コウツウヒ</t>
    </rPh>
    <rPh sb="47" eb="49">
      <t>ショウコ</t>
    </rPh>
    <rPh sb="49" eb="51">
      <t>ショルイ</t>
    </rPh>
    <rPh sb="51" eb="52">
      <t>トウ</t>
    </rPh>
    <rPh sb="54" eb="56">
      <t>カキ</t>
    </rPh>
    <rPh sb="60" eb="62">
      <t>リョヒ</t>
    </rPh>
    <rPh sb="62" eb="65">
      <t>コウツウヒ</t>
    </rPh>
    <rPh sb="67" eb="69">
      <t>テキヨウ</t>
    </rPh>
    <rPh sb="82" eb="83">
      <t>ツキ</t>
    </rPh>
    <rPh sb="84" eb="85">
      <t>ニチ</t>
    </rPh>
    <rPh sb="85" eb="87">
      <t>カイサイ</t>
    </rPh>
    <rPh sb="88" eb="90">
      <t>シャイン</t>
    </rPh>
    <rPh sb="90" eb="92">
      <t>ソウカイ</t>
    </rPh>
    <rPh sb="93" eb="95">
      <t>カイジョウ</t>
    </rPh>
    <rPh sb="95" eb="96">
      <t>ヒ</t>
    </rPh>
    <rPh sb="96" eb="97">
      <t>ヨウ</t>
    </rPh>
    <rPh sb="100" eb="101">
      <t>ツキ</t>
    </rPh>
    <rPh sb="102" eb="103">
      <t>ニチ</t>
    </rPh>
    <rPh sb="103" eb="105">
      <t>カイサイ</t>
    </rPh>
    <rPh sb="108" eb="109">
      <t>カイ</t>
    </rPh>
    <rPh sb="111" eb="113">
      <t>ベントウ</t>
    </rPh>
    <rPh sb="118" eb="119">
      <t>エン</t>
    </rPh>
    <rPh sb="122" eb="123">
      <t>メイ</t>
    </rPh>
    <rPh sb="123" eb="124">
      <t>ブン</t>
    </rPh>
    <phoneticPr fontId="29"/>
  </si>
  <si>
    <t>・理事会、評議員会／社員総会等以外で組織運営全般に関わる交通費
・常勤職員やアルバイト、パート等の通勤手当</t>
    <rPh sb="1" eb="4">
      <t>リジカイ</t>
    </rPh>
    <rPh sb="5" eb="8">
      <t>ヒョウギイン</t>
    </rPh>
    <rPh sb="8" eb="9">
      <t>カイ</t>
    </rPh>
    <rPh sb="10" eb="12">
      <t>シャイン</t>
    </rPh>
    <rPh sb="12" eb="14">
      <t>ソウカイ</t>
    </rPh>
    <rPh sb="14" eb="15">
      <t>ナド</t>
    </rPh>
    <rPh sb="15" eb="17">
      <t>イガイ</t>
    </rPh>
    <rPh sb="18" eb="20">
      <t>ソシキ</t>
    </rPh>
    <rPh sb="20" eb="22">
      <t>ウンエイ</t>
    </rPh>
    <rPh sb="22" eb="24">
      <t>ゼンパン</t>
    </rPh>
    <rPh sb="25" eb="26">
      <t>カカ</t>
    </rPh>
    <rPh sb="28" eb="31">
      <t>コウツウヒ</t>
    </rPh>
    <phoneticPr fontId="29"/>
  </si>
  <si>
    <t>・切手、はがき、宅急便代、電話代など
・事務所のインターネット接続費やシステム利用代金など
・公式ホームページの運用・維持に係る費用</t>
    <rPh sb="47" eb="49">
      <t>コウシキ</t>
    </rPh>
    <rPh sb="56" eb="58">
      <t>ウンヨウ</t>
    </rPh>
    <rPh sb="59" eb="61">
      <t>イジ</t>
    </rPh>
    <rPh sb="62" eb="63">
      <t>カカ</t>
    </rPh>
    <rPh sb="64" eb="66">
      <t>ヒヨウ</t>
    </rPh>
    <phoneticPr fontId="8"/>
  </si>
  <si>
    <t>・印紙税、登録免許税等</t>
    <rPh sb="5" eb="7">
      <t>トウロク</t>
    </rPh>
    <rPh sb="7" eb="10">
      <t>メンキョゼイ</t>
    </rPh>
    <phoneticPr fontId="29"/>
  </si>
  <si>
    <r>
      <t>・購入先の発行する（明細がわかるもの）領収書または、請求書および銀行振込控</t>
    </r>
    <r>
      <rPr>
        <strike/>
        <sz val="11"/>
        <rFont val="Meiryo UI"/>
        <family val="3"/>
        <charset val="128"/>
      </rPr>
      <t xml:space="preserve">
</t>
    </r>
    <r>
      <rPr>
        <sz val="11"/>
        <rFont val="Meiryo UI"/>
        <family val="3"/>
        <charset val="128"/>
      </rPr>
      <t>【内容記載例】
・試合球、ビブス購入
・事務局職員用パソコン購入</t>
    </r>
    <rPh sb="26" eb="29">
      <t>セイキュウショ</t>
    </rPh>
    <rPh sb="32" eb="34">
      <t>ギンコウ</t>
    </rPh>
    <rPh sb="34" eb="36">
      <t>フリコミ</t>
    </rPh>
    <rPh sb="36" eb="37">
      <t>ヒカ</t>
    </rPh>
    <rPh sb="47" eb="49">
      <t>シアイ</t>
    </rPh>
    <rPh sb="49" eb="50">
      <t>キュウ</t>
    </rPh>
    <rPh sb="54" eb="56">
      <t>コウニュウ</t>
    </rPh>
    <rPh sb="58" eb="61">
      <t>ジムキョク</t>
    </rPh>
    <rPh sb="61" eb="63">
      <t>ショクイン</t>
    </rPh>
    <rPh sb="63" eb="64">
      <t>ヨウ</t>
    </rPh>
    <rPh sb="68" eb="70">
      <t>コウニュウ</t>
    </rPh>
    <phoneticPr fontId="8"/>
  </si>
  <si>
    <r>
      <t xml:space="preserve">・名刺や挨拶状の印刷代
</t>
    </r>
    <r>
      <rPr>
        <sz val="11"/>
        <color rgb="FFFF0000"/>
        <rFont val="Meiryo UI"/>
        <family val="3"/>
        <charset val="128"/>
      </rPr>
      <t/>
    </r>
    <phoneticPr fontId="8"/>
  </si>
  <si>
    <t>８－４．ファンドＢ交付金　対象経費基準</t>
    <rPh sb="9" eb="12">
      <t>コウフキン</t>
    </rPh>
    <rPh sb="13" eb="15">
      <t>タイショウ</t>
    </rPh>
    <rPh sb="15" eb="17">
      <t>ケイヒ</t>
    </rPh>
    <rPh sb="17" eb="19">
      <t>キジュン</t>
    </rPh>
    <phoneticPr fontId="4"/>
  </si>
  <si>
    <t>後期分　顧問税理士報酬</t>
    <rPh sb="0" eb="2">
      <t>コウキ</t>
    </rPh>
    <rPh sb="2" eb="3">
      <t>ブン</t>
    </rPh>
    <rPh sb="4" eb="6">
      <t>コモン</t>
    </rPh>
    <rPh sb="6" eb="9">
      <t>ゼイリシ</t>
    </rPh>
    <rPh sb="9" eb="11">
      <t>ホウシュウ</t>
    </rPh>
    <phoneticPr fontId="4"/>
  </si>
  <si>
    <t>※記入箇所が足りなくなった場合は、行を挿入して記入してください。</t>
    <rPh sb="1" eb="3">
      <t>キニュウ</t>
    </rPh>
    <rPh sb="3" eb="5">
      <t>カショ</t>
    </rPh>
    <rPh sb="6" eb="7">
      <t>タ</t>
    </rPh>
    <rPh sb="13" eb="15">
      <t>バアイ</t>
    </rPh>
    <rPh sb="17" eb="18">
      <t>ギョウ</t>
    </rPh>
    <rPh sb="19" eb="21">
      <t>ソウニュウ</t>
    </rPh>
    <rPh sb="23" eb="25">
      <t>キニュウ</t>
    </rPh>
    <phoneticPr fontId="4"/>
  </si>
  <si>
    <t>↑※該当する箇所に○をしてください</t>
    <rPh sb="2" eb="4">
      <t>ガイトウ</t>
    </rPh>
    <rPh sb="6" eb="8">
      <t>カショ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</si>
</sst>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b/>
      <u/>
      <sz val="16"/>
      <color theme="1"/>
      <name val="HGSｺﾞｼｯｸM"/>
      <family val="3"/>
      <charset val="128"/>
    </font>
    <font>
      <sz val="8"/>
      <color theme="1"/>
      <name val="HGSｺﾞｼｯｸM"/>
      <family val="3"/>
      <charset val="128"/>
    </font>
    <font>
      <sz val="6"/>
      <name val="ＭＳ Ｐゴシック"/>
      <family val="3"/>
      <charset val="128"/>
    </font>
    <font>
      <b/>
      <sz val="12"/>
      <color theme="1"/>
      <name val="HGSｺﾞｼｯｸM"/>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sz val="12"/>
      <color theme="1"/>
      <name val="HGSｺﾞｼｯｸM"/>
      <family val="3"/>
      <charset val="128"/>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8"/>
      <color theme="0"/>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name val="ＭＳ Ｐゴシック"/>
      <family val="3"/>
      <charset val="128"/>
    </font>
    <font>
      <u/>
      <sz val="10"/>
      <color indexed="12"/>
      <name val="HGSｺﾞｼｯｸM"/>
      <family val="3"/>
      <charset val="128"/>
    </font>
    <font>
      <b/>
      <sz val="10"/>
      <color theme="1"/>
      <name val="HGSｺﾞｼｯｸM"/>
      <family val="3"/>
      <charset val="128"/>
    </font>
    <font>
      <sz val="9"/>
      <name val="ＭＳ Ｐゴシック"/>
      <family val="3"/>
      <charset val="128"/>
      <scheme val="minor"/>
    </font>
    <font>
      <sz val="11"/>
      <name val="Meiryo UI"/>
      <family val="3"/>
      <charset val="128"/>
    </font>
    <font>
      <sz val="6"/>
      <name val="ＭＳ Ｐゴシック"/>
      <family val="3"/>
      <charset val="128"/>
      <scheme val="minor"/>
    </font>
    <font>
      <sz val="11"/>
      <color rgb="FFFF0000"/>
      <name val="Meiryo UI"/>
      <family val="3"/>
      <charset val="128"/>
    </font>
    <font>
      <sz val="9"/>
      <color theme="1"/>
      <name val="ＭＳ Ｐゴシック"/>
      <family val="3"/>
      <charset val="128"/>
      <scheme val="major"/>
    </font>
    <font>
      <sz val="9"/>
      <color theme="1"/>
      <name val="ＭＳ Ｐゴシック"/>
      <family val="2"/>
      <charset val="128"/>
      <scheme val="minor"/>
    </font>
    <font>
      <b/>
      <sz val="11"/>
      <color rgb="FFFF0000"/>
      <name val="ＭＳ Ｐゴシック"/>
      <family val="3"/>
      <charset val="128"/>
      <scheme val="minor"/>
    </font>
    <font>
      <sz val="9"/>
      <color theme="0"/>
      <name val="ＭＳ Ｐゴシック"/>
      <family val="3"/>
      <charset val="128"/>
      <scheme val="major"/>
    </font>
    <font>
      <sz val="10"/>
      <color rgb="FF000000"/>
      <name val="ＭＳ Ｐゴシック"/>
      <family val="3"/>
      <charset val="128"/>
      <scheme val="minor"/>
    </font>
    <font>
      <strike/>
      <sz val="11"/>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1" tint="0.499984740745262"/>
        <bgColor indexed="64"/>
      </patternFill>
    </fill>
    <fill>
      <patternFill patternType="solid">
        <fgColor theme="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24"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4" fillId="0" borderId="0" applyFont="0" applyFill="0" applyBorder="0" applyAlignment="0" applyProtection="0"/>
    <xf numFmtId="0" fontId="24" fillId="0" borderId="0"/>
    <xf numFmtId="0" fontId="24" fillId="0" borderId="0"/>
    <xf numFmtId="0" fontId="24" fillId="0" borderId="0">
      <alignment vertical="center"/>
    </xf>
    <xf numFmtId="0" fontId="24" fillId="0" borderId="0">
      <alignment vertical="center"/>
    </xf>
    <xf numFmtId="0" fontId="1" fillId="0" borderId="0">
      <alignment vertical="center"/>
    </xf>
    <xf numFmtId="0" fontId="1" fillId="0" borderId="0">
      <alignment vertical="center"/>
    </xf>
  </cellStyleXfs>
  <cellXfs count="197">
    <xf numFmtId="0" fontId="0" fillId="0" borderId="0" xfId="0">
      <alignment vertical="center"/>
    </xf>
    <xf numFmtId="0" fontId="2" fillId="0" borderId="0" xfId="2">
      <alignment vertical="center"/>
    </xf>
    <xf numFmtId="0" fontId="18" fillId="0" borderId="0" xfId="2" applyFont="1" applyBorder="1" applyAlignment="1" applyProtection="1"/>
    <xf numFmtId="0" fontId="19" fillId="0" borderId="1" xfId="2" applyFont="1" applyBorder="1" applyAlignment="1" applyProtection="1">
      <alignment horizontal="left"/>
    </xf>
    <xf numFmtId="38" fontId="19" fillId="0" borderId="0" xfId="1" applyFont="1" applyBorder="1" applyProtection="1">
      <alignment vertical="center"/>
    </xf>
    <xf numFmtId="0" fontId="5" fillId="0" borderId="0" xfId="2" applyFont="1" applyFill="1" applyAlignment="1" applyProtection="1">
      <alignment horizontal="right"/>
    </xf>
    <xf numFmtId="0" fontId="19" fillId="0" borderId="0" xfId="2" applyFont="1" applyFill="1" applyBorder="1" applyProtection="1">
      <alignment vertical="center"/>
      <protection locked="0"/>
    </xf>
    <xf numFmtId="0" fontId="14" fillId="4" borderId="4" xfId="2" applyFont="1" applyFill="1" applyBorder="1" applyAlignment="1" applyProtection="1">
      <alignment horizontal="center" vertical="center"/>
      <protection locked="0"/>
    </xf>
    <xf numFmtId="0" fontId="14" fillId="4" borderId="4" xfId="2" applyFont="1" applyFill="1" applyBorder="1" applyAlignment="1" applyProtection="1">
      <alignment horizontal="center" vertical="center" shrinkToFit="1"/>
      <protection locked="0"/>
    </xf>
    <xf numFmtId="38" fontId="14" fillId="4" borderId="4" xfId="1" applyFont="1" applyFill="1" applyBorder="1" applyAlignment="1" applyProtection="1">
      <alignment horizontal="center" vertical="center"/>
      <protection locked="0"/>
    </xf>
    <xf numFmtId="0" fontId="20" fillId="4" borderId="5" xfId="2" applyFont="1" applyFill="1" applyBorder="1" applyAlignment="1" applyProtection="1">
      <alignment horizontal="center" vertical="center"/>
      <protection locked="0"/>
    </xf>
    <xf numFmtId="0" fontId="14" fillId="3" borderId="23" xfId="2" applyFont="1" applyFill="1" applyBorder="1" applyAlignment="1" applyProtection="1">
      <alignment horizontal="center" vertical="center"/>
      <protection locked="0"/>
    </xf>
    <xf numFmtId="0" fontId="14" fillId="3" borderId="24" xfId="2" applyFont="1" applyFill="1" applyBorder="1" applyAlignment="1" applyProtection="1">
      <alignment horizontal="center" vertical="center"/>
      <protection locked="0"/>
    </xf>
    <xf numFmtId="0" fontId="13" fillId="0" borderId="0" xfId="2" applyFont="1" applyProtection="1">
      <alignment vertical="center"/>
      <protection locked="0"/>
    </xf>
    <xf numFmtId="0" fontId="19" fillId="0" borderId="0" xfId="0" applyFont="1" applyFill="1" applyBorder="1">
      <alignment vertical="center"/>
    </xf>
    <xf numFmtId="0" fontId="10" fillId="0" borderId="0" xfId="2" applyFont="1" applyFill="1" applyBorder="1" applyAlignment="1" applyProtection="1">
      <alignment horizontal="center" vertical="center" wrapText="1"/>
      <protection locked="0"/>
    </xf>
    <xf numFmtId="0" fontId="13" fillId="0" borderId="25" xfId="2" applyFont="1" applyFill="1" applyBorder="1" applyAlignment="1" applyProtection="1">
      <alignment horizontal="center" vertical="center"/>
      <protection locked="0"/>
    </xf>
    <xf numFmtId="0" fontId="0" fillId="0" borderId="0" xfId="0" applyAlignment="1">
      <alignment horizontal="right" vertical="center"/>
    </xf>
    <xf numFmtId="0" fontId="13" fillId="2" borderId="4" xfId="2" applyFont="1" applyFill="1" applyBorder="1" applyAlignment="1" applyProtection="1">
      <alignment horizontal="center" vertical="center"/>
      <protection locked="0"/>
    </xf>
    <xf numFmtId="0" fontId="13" fillId="0" borderId="4" xfId="2" applyFont="1" applyFill="1" applyBorder="1" applyAlignment="1" applyProtection="1">
      <alignment horizontal="center" vertical="center"/>
      <protection locked="0"/>
    </xf>
    <xf numFmtId="38" fontId="21" fillId="0" borderId="4" xfId="1" applyFont="1" applyFill="1" applyBorder="1" applyAlignment="1" applyProtection="1">
      <alignment horizontal="right" vertical="center"/>
      <protection locked="0"/>
    </xf>
    <xf numFmtId="38" fontId="22" fillId="3" borderId="6" xfId="3" applyFont="1" applyFill="1" applyBorder="1" applyAlignment="1" applyProtection="1">
      <alignment vertical="center" shrinkToFit="1"/>
      <protection locked="0"/>
    </xf>
    <xf numFmtId="38" fontId="22" fillId="3" borderId="27" xfId="3" applyFont="1" applyFill="1" applyBorder="1" applyAlignment="1" applyProtection="1">
      <alignment vertical="center"/>
      <protection locked="0"/>
    </xf>
    <xf numFmtId="0" fontId="19" fillId="0" borderId="0" xfId="0" applyFont="1" applyBorder="1">
      <alignment vertical="center"/>
    </xf>
    <xf numFmtId="0" fontId="13" fillId="0" borderId="28" xfId="2" applyFont="1" applyFill="1" applyBorder="1" applyAlignment="1" applyProtection="1">
      <alignment horizontal="center" vertical="center"/>
      <protection locked="0"/>
    </xf>
    <xf numFmtId="0" fontId="13" fillId="0" borderId="0" xfId="2" applyFont="1" applyFill="1" applyBorder="1" applyProtection="1">
      <alignment vertical="center"/>
      <protection locked="0"/>
    </xf>
    <xf numFmtId="0" fontId="13" fillId="0" borderId="4" xfId="2" applyFont="1" applyFill="1" applyBorder="1" applyAlignment="1" applyProtection="1">
      <alignment vertical="center" shrinkToFit="1"/>
      <protection locked="0"/>
    </xf>
    <xf numFmtId="38" fontId="21" fillId="0" borderId="4" xfId="3" applyFont="1" applyFill="1" applyBorder="1" applyAlignment="1" applyProtection="1">
      <alignment vertical="center" shrinkToFit="1"/>
      <protection locked="0"/>
    </xf>
    <xf numFmtId="0" fontId="23" fillId="0" borderId="0" xfId="2" applyFont="1" applyFill="1" applyBorder="1" applyAlignment="1" applyProtection="1">
      <alignment horizontal="center" vertical="center" wrapText="1"/>
      <protection locked="0"/>
    </xf>
    <xf numFmtId="0" fontId="14" fillId="3" borderId="6" xfId="2" applyFont="1" applyFill="1" applyBorder="1" applyAlignment="1" applyProtection="1">
      <alignment vertical="center" shrinkToFit="1"/>
      <protection locked="0"/>
    </xf>
    <xf numFmtId="0" fontId="0" fillId="0" borderId="0" xfId="0" applyFill="1">
      <alignment vertical="center"/>
    </xf>
    <xf numFmtId="0" fontId="13" fillId="0" borderId="0" xfId="2" applyFont="1" applyFill="1" applyBorder="1" applyAlignment="1" applyProtection="1">
      <alignment horizontal="center" vertical="center"/>
      <protection locked="0"/>
    </xf>
    <xf numFmtId="38" fontId="13" fillId="0" borderId="0" xfId="2" applyNumberFormat="1" applyFont="1" applyFill="1" applyBorder="1" applyAlignment="1" applyProtection="1">
      <alignment horizontal="center" vertical="center" shrinkToFit="1"/>
      <protection locked="0"/>
    </xf>
    <xf numFmtId="38" fontId="13" fillId="5" borderId="21" xfId="2" applyNumberFormat="1" applyFont="1" applyFill="1" applyBorder="1" applyAlignment="1" applyProtection="1">
      <alignment horizontal="right" vertical="center" shrinkToFit="1"/>
      <protection locked="0"/>
    </xf>
    <xf numFmtId="38" fontId="13" fillId="5" borderId="22" xfId="1" applyFont="1" applyFill="1" applyBorder="1" applyAlignment="1" applyProtection="1">
      <alignment horizontal="right" vertical="center"/>
      <protection locked="0"/>
    </xf>
    <xf numFmtId="0" fontId="19" fillId="0" borderId="0" xfId="2" applyFont="1" applyProtection="1">
      <alignment vertical="center"/>
      <protection locked="0"/>
    </xf>
    <xf numFmtId="0" fontId="19" fillId="0" borderId="0" xfId="2" applyFont="1" applyFill="1" applyAlignment="1" applyProtection="1">
      <alignment horizontal="center" vertical="center"/>
      <protection locked="0"/>
    </xf>
    <xf numFmtId="38" fontId="19" fillId="0" borderId="0" xfId="1" applyFont="1" applyProtection="1">
      <alignment vertical="center"/>
      <protection locked="0"/>
    </xf>
    <xf numFmtId="38" fontId="0" fillId="0" borderId="0" xfId="1" applyFont="1">
      <alignment vertical="center"/>
    </xf>
    <xf numFmtId="38" fontId="13" fillId="5" borderId="21" xfId="1" applyFont="1" applyFill="1" applyBorder="1" applyAlignment="1" applyProtection="1">
      <alignment horizontal="right" vertical="center"/>
      <protection locked="0"/>
    </xf>
    <xf numFmtId="38" fontId="13" fillId="5" borderId="21" xfId="2" applyNumberFormat="1" applyFont="1" applyFill="1" applyBorder="1" applyAlignment="1" applyProtection="1">
      <alignment horizontal="center" vertical="center" shrinkToFit="1"/>
      <protection locked="0"/>
    </xf>
    <xf numFmtId="38" fontId="13" fillId="5" borderId="22" xfId="2" applyNumberFormat="1" applyFont="1" applyFill="1" applyBorder="1" applyAlignment="1" applyProtection="1">
      <alignment vertical="center"/>
      <protection locked="0"/>
    </xf>
    <xf numFmtId="0" fontId="28" fillId="0" borderId="30" xfId="0" applyFont="1" applyFill="1" applyBorder="1" applyAlignment="1">
      <alignment horizontal="center" vertical="top"/>
    </xf>
    <xf numFmtId="0" fontId="28" fillId="0" borderId="30" xfId="0" applyFont="1" applyFill="1" applyBorder="1" applyAlignment="1">
      <alignment horizontal="center" vertical="top" wrapText="1"/>
    </xf>
    <xf numFmtId="0" fontId="28" fillId="0" borderId="29" xfId="0" applyFont="1" applyFill="1" applyBorder="1" applyAlignment="1">
      <alignment horizontal="center" vertical="top" wrapText="1"/>
    </xf>
    <xf numFmtId="0" fontId="28" fillId="0" borderId="30" xfId="0" applyFont="1" applyFill="1" applyBorder="1" applyAlignment="1">
      <alignment horizontal="left" vertical="top"/>
    </xf>
    <xf numFmtId="0" fontId="28" fillId="0" borderId="29" xfId="0" applyNumberFormat="1" applyFont="1" applyFill="1" applyBorder="1" applyAlignment="1">
      <alignment horizontal="left" vertical="top" wrapText="1"/>
    </xf>
    <xf numFmtId="0" fontId="28" fillId="0" borderId="29" xfId="0" applyFont="1" applyFill="1" applyBorder="1" applyAlignment="1">
      <alignment horizontal="left" vertical="top" wrapText="1"/>
    </xf>
    <xf numFmtId="0" fontId="28" fillId="0" borderId="30" xfId="0" applyFont="1" applyFill="1" applyBorder="1" applyAlignment="1">
      <alignment horizontal="left" vertical="top" wrapText="1"/>
    </xf>
    <xf numFmtId="0" fontId="28" fillId="0" borderId="30" xfId="0" applyNumberFormat="1" applyFont="1" applyFill="1" applyBorder="1" applyAlignment="1">
      <alignment horizontal="left" vertical="top" wrapText="1"/>
    </xf>
    <xf numFmtId="38" fontId="21" fillId="0" borderId="6" xfId="3" applyFont="1" applyFill="1" applyBorder="1" applyAlignment="1" applyProtection="1">
      <alignment vertical="center" shrinkToFit="1"/>
      <protection locked="0"/>
    </xf>
    <xf numFmtId="38" fontId="21" fillId="0" borderId="27" xfId="3" applyFont="1" applyFill="1" applyBorder="1" applyAlignment="1" applyProtection="1">
      <alignment vertical="center" shrinkToFit="1"/>
      <protection locked="0"/>
    </xf>
    <xf numFmtId="38" fontId="13" fillId="0" borderId="4" xfId="1" applyFont="1" applyFill="1" applyBorder="1" applyProtection="1">
      <alignment vertical="center"/>
      <protection locked="0"/>
    </xf>
    <xf numFmtId="0" fontId="19" fillId="0" borderId="5" xfId="0" applyFont="1" applyFill="1" applyBorder="1">
      <alignment vertical="center"/>
    </xf>
    <xf numFmtId="0" fontId="19" fillId="0" borderId="5" xfId="0" applyFont="1" applyBorder="1">
      <alignment vertical="center"/>
    </xf>
    <xf numFmtId="38" fontId="13" fillId="0" borderId="33" xfId="1" applyFont="1" applyFill="1" applyBorder="1" applyProtection="1">
      <alignment vertical="center"/>
      <protection locked="0"/>
    </xf>
    <xf numFmtId="38" fontId="13" fillId="0" borderId="34" xfId="1" applyFont="1" applyFill="1" applyBorder="1" applyProtection="1">
      <alignment vertical="center"/>
      <protection locked="0"/>
    </xf>
    <xf numFmtId="0" fontId="13" fillId="0" borderId="26" xfId="2" applyFont="1" applyFill="1" applyBorder="1" applyProtection="1">
      <alignment vertical="center"/>
      <protection locked="0"/>
    </xf>
    <xf numFmtId="38" fontId="13" fillId="0" borderId="28" xfId="1" applyFont="1" applyFill="1" applyBorder="1" applyProtection="1">
      <alignment vertical="center"/>
      <protection locked="0"/>
    </xf>
    <xf numFmtId="0" fontId="13" fillId="0" borderId="27" xfId="2" applyFont="1" applyFill="1" applyBorder="1" applyProtection="1">
      <alignment vertical="center"/>
      <protection locked="0"/>
    </xf>
    <xf numFmtId="0" fontId="13" fillId="0" borderId="35" xfId="2" applyFont="1" applyFill="1" applyBorder="1" applyAlignment="1" applyProtection="1">
      <alignment horizontal="center" vertical="center"/>
      <protection locked="0"/>
    </xf>
    <xf numFmtId="0" fontId="19" fillId="0" borderId="18" xfId="0" applyFont="1" applyBorder="1">
      <alignment vertical="center"/>
    </xf>
    <xf numFmtId="38" fontId="13" fillId="0" borderId="35" xfId="1" applyFont="1" applyFill="1" applyBorder="1" applyProtection="1">
      <alignment vertical="center"/>
      <protection locked="0"/>
    </xf>
    <xf numFmtId="38" fontId="13" fillId="0" borderId="32" xfId="1" applyFont="1" applyFill="1" applyBorder="1" applyProtection="1">
      <alignment vertical="center"/>
      <protection locked="0"/>
    </xf>
    <xf numFmtId="0" fontId="13" fillId="0" borderId="36" xfId="2" applyFont="1" applyFill="1" applyBorder="1" applyProtection="1">
      <alignment vertical="center"/>
      <protection locked="0"/>
    </xf>
    <xf numFmtId="38" fontId="13" fillId="0" borderId="37" xfId="3" applyFont="1" applyFill="1" applyBorder="1" applyProtection="1">
      <alignment vertical="center"/>
      <protection locked="0"/>
    </xf>
    <xf numFmtId="38" fontId="13" fillId="0" borderId="38" xfId="2" applyNumberFormat="1" applyFont="1" applyFill="1" applyBorder="1" applyProtection="1">
      <alignment vertical="center"/>
      <protection locked="0"/>
    </xf>
    <xf numFmtId="38" fontId="13" fillId="0" borderId="39" xfId="2" applyNumberFormat="1" applyFont="1" applyFill="1" applyBorder="1" applyProtection="1">
      <alignment vertical="center"/>
      <protection locked="0"/>
    </xf>
    <xf numFmtId="38" fontId="13" fillId="0" borderId="40" xfId="2" applyNumberFormat="1" applyFont="1" applyFill="1" applyBorder="1" applyProtection="1">
      <alignment vertical="center"/>
      <protection locked="0"/>
    </xf>
    <xf numFmtId="38" fontId="13" fillId="0" borderId="41" xfId="1" applyFont="1" applyFill="1" applyBorder="1" applyProtection="1">
      <alignment vertical="center"/>
      <protection locked="0"/>
    </xf>
    <xf numFmtId="38" fontId="13" fillId="0" borderId="9" xfId="1" applyFont="1" applyFill="1" applyBorder="1" applyProtection="1">
      <alignment vertical="center"/>
      <protection locked="0"/>
    </xf>
    <xf numFmtId="0" fontId="13" fillId="0" borderId="42" xfId="2" applyFont="1" applyFill="1" applyBorder="1" applyProtection="1">
      <alignment vertical="center"/>
      <protection locked="0"/>
    </xf>
    <xf numFmtId="0" fontId="13" fillId="0" borderId="38" xfId="2" applyFont="1" applyFill="1" applyBorder="1" applyAlignment="1" applyProtection="1">
      <alignment horizontal="center" vertical="center"/>
      <protection locked="0"/>
    </xf>
    <xf numFmtId="0" fontId="3" fillId="7" borderId="0" xfId="2" applyFont="1" applyFill="1" applyAlignment="1" applyProtection="1">
      <alignment vertical="top"/>
    </xf>
    <xf numFmtId="38" fontId="2" fillId="7" borderId="0" xfId="1" applyFont="1" applyFill="1">
      <alignment vertical="center"/>
    </xf>
    <xf numFmtId="0" fontId="2" fillId="7" borderId="0" xfId="2" applyFill="1">
      <alignment vertical="center"/>
    </xf>
    <xf numFmtId="0" fontId="5" fillId="7" borderId="0" xfId="2" applyFont="1" applyFill="1" applyAlignment="1" applyProtection="1">
      <alignment horizontal="right" vertical="top"/>
    </xf>
    <xf numFmtId="0" fontId="0" fillId="7" borderId="0" xfId="0" applyFill="1">
      <alignment vertical="center"/>
    </xf>
    <xf numFmtId="0" fontId="3" fillId="7" borderId="0" xfId="2" applyFont="1" applyFill="1" applyProtection="1">
      <alignment vertical="center"/>
    </xf>
    <xf numFmtId="38" fontId="5" fillId="7" borderId="0" xfId="1" applyFont="1" applyFill="1" applyAlignment="1" applyProtection="1">
      <alignment horizontal="center"/>
    </xf>
    <xf numFmtId="38" fontId="5" fillId="7" borderId="0" xfId="1" applyFont="1" applyFill="1" applyProtection="1">
      <alignment vertical="center"/>
    </xf>
    <xf numFmtId="38" fontId="7" fillId="7" borderId="1" xfId="1" applyFont="1" applyFill="1" applyBorder="1" applyAlignment="1" applyProtection="1">
      <alignment horizontal="center" vertical="center"/>
      <protection locked="0"/>
    </xf>
    <xf numFmtId="0" fontId="9" fillId="7" borderId="0" xfId="2" applyFont="1" applyFill="1" applyAlignment="1" applyProtection="1">
      <alignment horizontal="center" vertical="center"/>
    </xf>
    <xf numFmtId="38" fontId="10" fillId="7" borderId="0" xfId="1" applyFont="1" applyFill="1" applyProtection="1">
      <alignment vertical="center"/>
    </xf>
    <xf numFmtId="38" fontId="7" fillId="7" borderId="2" xfId="1" applyFont="1" applyFill="1" applyBorder="1" applyAlignment="1" applyProtection="1">
      <alignment horizontal="center" vertical="center"/>
      <protection locked="0"/>
    </xf>
    <xf numFmtId="0" fontId="5" fillId="7" borderId="2" xfId="2" applyFont="1" applyFill="1" applyBorder="1" applyAlignment="1" applyProtection="1">
      <alignment horizontal="center" vertical="center" shrinkToFit="1"/>
      <protection locked="0"/>
    </xf>
    <xf numFmtId="0" fontId="7" fillId="7" borderId="2" xfId="2" applyFont="1" applyFill="1" applyBorder="1" applyAlignment="1" applyProtection="1">
      <alignment horizontal="center" vertical="center" shrinkToFit="1"/>
    </xf>
    <xf numFmtId="0" fontId="9" fillId="7" borderId="0" xfId="0" applyFont="1" applyFill="1" applyAlignment="1">
      <alignment horizontal="center" vertical="center"/>
    </xf>
    <xf numFmtId="38" fontId="7" fillId="7" borderId="2" xfId="1" applyFont="1" applyFill="1" applyBorder="1" applyAlignment="1" applyProtection="1">
      <alignment horizontal="center" vertical="center" wrapText="1"/>
      <protection locked="0"/>
    </xf>
    <xf numFmtId="0" fontId="11" fillId="7" borderId="0" xfId="2" applyFont="1" applyFill="1" applyAlignment="1" applyProtection="1">
      <alignment horizontal="center" vertical="center"/>
    </xf>
    <xf numFmtId="0" fontId="1" fillId="7" borderId="0" xfId="0" applyFont="1" applyFill="1">
      <alignment vertical="center"/>
    </xf>
    <xf numFmtId="38" fontId="1" fillId="7" borderId="0" xfId="1" applyFont="1" applyFill="1">
      <alignment vertical="center"/>
    </xf>
    <xf numFmtId="38" fontId="31" fillId="7" borderId="4" xfId="3" applyFont="1" applyFill="1" applyBorder="1" applyProtection="1">
      <alignment vertical="center"/>
    </xf>
    <xf numFmtId="0" fontId="3" fillId="7" borderId="0" xfId="2" applyFont="1" applyFill="1" applyAlignment="1" applyProtection="1">
      <alignment vertical="center"/>
    </xf>
    <xf numFmtId="38" fontId="5" fillId="7" borderId="0" xfId="1" applyFont="1" applyFill="1" applyAlignment="1" applyProtection="1">
      <alignment vertical="center"/>
      <protection locked="0"/>
    </xf>
    <xf numFmtId="0" fontId="5" fillId="7" borderId="0" xfId="2" applyFont="1" applyFill="1" applyAlignment="1" applyProtection="1">
      <alignment vertical="center"/>
      <protection locked="0"/>
    </xf>
    <xf numFmtId="0" fontId="3" fillId="7" borderId="0" xfId="2" applyFont="1" applyFill="1" applyAlignment="1" applyProtection="1">
      <alignment horizontal="right" vertical="center"/>
      <protection locked="0"/>
    </xf>
    <xf numFmtId="0" fontId="7" fillId="7" borderId="5" xfId="2" applyFont="1" applyFill="1" applyBorder="1" applyAlignment="1" applyProtection="1">
      <alignment horizontal="center" vertical="center" wrapText="1"/>
      <protection locked="0"/>
    </xf>
    <xf numFmtId="0" fontId="7" fillId="7" borderId="5" xfId="2" applyFont="1" applyFill="1" applyBorder="1" applyAlignment="1" applyProtection="1">
      <alignment vertical="center" wrapText="1"/>
      <protection locked="0"/>
    </xf>
    <xf numFmtId="38" fontId="10" fillId="7" borderId="6" xfId="1" applyFont="1" applyFill="1" applyBorder="1" applyAlignment="1" applyProtection="1">
      <alignment vertical="center" wrapText="1"/>
      <protection locked="0"/>
    </xf>
    <xf numFmtId="0" fontId="10" fillId="7" borderId="5" xfId="2" applyFont="1" applyFill="1" applyBorder="1" applyAlignment="1" applyProtection="1">
      <alignment vertical="center" wrapText="1"/>
      <protection locked="0"/>
    </xf>
    <xf numFmtId="0" fontId="10" fillId="7" borderId="7" xfId="2" applyFont="1" applyFill="1" applyBorder="1" applyAlignment="1" applyProtection="1">
      <alignment vertical="center" wrapText="1"/>
      <protection locked="0"/>
    </xf>
    <xf numFmtId="0" fontId="10" fillId="7" borderId="14" xfId="2" applyFont="1" applyFill="1" applyBorder="1" applyAlignment="1" applyProtection="1">
      <alignment vertical="center" wrapText="1"/>
      <protection locked="0"/>
    </xf>
    <xf numFmtId="38" fontId="10" fillId="7" borderId="15" xfId="1" applyFont="1" applyFill="1" applyBorder="1" applyAlignment="1" applyProtection="1">
      <alignment vertical="center" wrapText="1"/>
      <protection locked="0"/>
    </xf>
    <xf numFmtId="0" fontId="10" fillId="7" borderId="8" xfId="2" applyFont="1" applyFill="1" applyBorder="1" applyAlignment="1" applyProtection="1">
      <alignment horizontal="center" vertical="center" wrapText="1"/>
      <protection locked="0"/>
    </xf>
    <xf numFmtId="38" fontId="10" fillId="7" borderId="16" xfId="1" applyFont="1" applyFill="1" applyBorder="1" applyAlignment="1" applyProtection="1">
      <alignment vertical="center" wrapText="1"/>
    </xf>
    <xf numFmtId="0" fontId="3" fillId="7" borderId="0" xfId="2" applyFont="1" applyFill="1" applyAlignment="1" applyProtection="1">
      <alignment vertical="center"/>
      <protection locked="0"/>
    </xf>
    <xf numFmtId="38" fontId="7" fillId="7" borderId="4" xfId="1" applyFont="1" applyFill="1" applyBorder="1" applyAlignment="1" applyProtection="1">
      <alignment horizontal="center" vertical="center"/>
      <protection locked="0"/>
    </xf>
    <xf numFmtId="0" fontId="3" fillId="7" borderId="4" xfId="0" applyFont="1" applyFill="1" applyBorder="1">
      <alignment vertical="center"/>
    </xf>
    <xf numFmtId="0" fontId="3" fillId="7" borderId="5" xfId="0" applyFont="1" applyFill="1" applyBorder="1">
      <alignment vertical="center"/>
    </xf>
    <xf numFmtId="38" fontId="10" fillId="7" borderId="6" xfId="1" applyFont="1" applyFill="1" applyBorder="1" applyAlignment="1" applyProtection="1">
      <alignment vertical="center" wrapText="1"/>
    </xf>
    <xf numFmtId="38" fontId="10" fillId="7" borderId="4" xfId="1" applyFont="1" applyFill="1" applyBorder="1" applyAlignment="1" applyProtection="1">
      <alignment vertical="center"/>
      <protection locked="0"/>
    </xf>
    <xf numFmtId="0" fontId="3" fillId="7" borderId="7" xfId="0" applyFont="1" applyFill="1" applyBorder="1">
      <alignment vertical="center"/>
    </xf>
    <xf numFmtId="0" fontId="3" fillId="7" borderId="14" xfId="0" applyFont="1" applyFill="1" applyBorder="1">
      <alignment vertical="center"/>
    </xf>
    <xf numFmtId="38" fontId="10" fillId="7" borderId="15" xfId="1" applyFont="1" applyFill="1" applyBorder="1" applyAlignment="1" applyProtection="1">
      <alignment vertical="center" wrapText="1"/>
    </xf>
    <xf numFmtId="38" fontId="10" fillId="7" borderId="7" xfId="1" applyFont="1" applyFill="1" applyBorder="1" applyAlignment="1" applyProtection="1">
      <alignment vertical="center"/>
      <protection locked="0"/>
    </xf>
    <xf numFmtId="38" fontId="10" fillId="7" borderId="8" xfId="1" applyFont="1" applyFill="1" applyBorder="1" applyAlignment="1" applyProtection="1">
      <alignment horizontal="right" vertical="center" wrapText="1"/>
    </xf>
    <xf numFmtId="38" fontId="10" fillId="7" borderId="16" xfId="1" applyFont="1" applyFill="1" applyBorder="1" applyAlignment="1" applyProtection="1">
      <alignment horizontal="right" vertical="center" wrapText="1"/>
    </xf>
    <xf numFmtId="38" fontId="10" fillId="7" borderId="9" xfId="1" applyFont="1" applyFill="1" applyBorder="1" applyAlignment="1" applyProtection="1">
      <alignment vertical="center" wrapText="1"/>
    </xf>
    <xf numFmtId="0" fontId="11" fillId="7" borderId="0" xfId="2" applyFont="1" applyFill="1" applyAlignment="1" applyProtection="1">
      <alignment vertical="center"/>
      <protection locked="0"/>
    </xf>
    <xf numFmtId="0" fontId="7" fillId="7" borderId="17" xfId="2" applyFont="1" applyFill="1" applyBorder="1" applyAlignment="1" applyProtection="1">
      <alignment horizontal="left" vertical="center" shrinkToFit="1"/>
      <protection locked="0"/>
    </xf>
    <xf numFmtId="0" fontId="26" fillId="7" borderId="17" xfId="2" applyFont="1" applyFill="1" applyBorder="1" applyAlignment="1" applyProtection="1">
      <alignment horizontal="center" vertical="center"/>
      <protection locked="0"/>
    </xf>
    <xf numFmtId="0" fontId="3" fillId="7" borderId="0" xfId="2" applyFont="1" applyFill="1" applyAlignment="1" applyProtection="1">
      <alignment horizontal="left" vertical="center"/>
      <protection locked="0"/>
    </xf>
    <xf numFmtId="0" fontId="3" fillId="7" borderId="1" xfId="2" applyFont="1" applyFill="1" applyBorder="1" applyAlignment="1" applyProtection="1">
      <protection locked="0"/>
    </xf>
    <xf numFmtId="38" fontId="3" fillId="7" borderId="1" xfId="1" applyFont="1" applyFill="1" applyBorder="1" applyAlignment="1" applyProtection="1">
      <protection locked="0"/>
    </xf>
    <xf numFmtId="38" fontId="16" fillId="7" borderId="1" xfId="1" applyFont="1" applyFill="1" applyBorder="1" applyAlignment="1" applyProtection="1">
      <protection locked="0"/>
    </xf>
    <xf numFmtId="38" fontId="0" fillId="7" borderId="0" xfId="1" applyFont="1" applyFill="1">
      <alignment vertical="center"/>
    </xf>
    <xf numFmtId="0" fontId="17" fillId="7" borderId="0" xfId="0" applyFont="1" applyFill="1">
      <alignment vertical="center"/>
    </xf>
    <xf numFmtId="38" fontId="31" fillId="7" borderId="32" xfId="3" applyFont="1" applyFill="1" applyBorder="1" applyProtection="1">
      <alignment vertical="center"/>
    </xf>
    <xf numFmtId="38" fontId="32" fillId="7" borderId="13" xfId="0" applyNumberFormat="1" applyFont="1" applyFill="1" applyBorder="1">
      <alignment vertical="center"/>
    </xf>
    <xf numFmtId="0" fontId="33" fillId="0" borderId="0" xfId="2" applyFont="1">
      <alignment vertical="center"/>
    </xf>
    <xf numFmtId="0" fontId="19" fillId="2" borderId="4" xfId="0" applyFont="1" applyFill="1" applyBorder="1">
      <alignment vertical="center"/>
    </xf>
    <xf numFmtId="0" fontId="19" fillId="2" borderId="32" xfId="0" applyFont="1" applyFill="1" applyBorder="1">
      <alignment vertical="center"/>
    </xf>
    <xf numFmtId="38" fontId="13" fillId="2" borderId="13" xfId="3" applyFont="1" applyFill="1" applyBorder="1" applyProtection="1">
      <alignment vertical="center"/>
      <protection locked="0"/>
    </xf>
    <xf numFmtId="38" fontId="34" fillId="6" borderId="4" xfId="3" applyFont="1" applyFill="1" applyBorder="1" applyProtection="1">
      <alignment vertical="center"/>
    </xf>
    <xf numFmtId="38" fontId="34" fillId="6" borderId="32" xfId="3" applyFont="1" applyFill="1" applyBorder="1" applyProtection="1">
      <alignment vertical="center"/>
    </xf>
    <xf numFmtId="38" fontId="14" fillId="6" borderId="13" xfId="1" applyFont="1" applyFill="1" applyBorder="1">
      <alignment vertical="center"/>
    </xf>
    <xf numFmtId="38" fontId="21" fillId="0" borderId="4" xfId="1" applyFont="1" applyFill="1" applyBorder="1" applyAlignment="1" applyProtection="1">
      <alignment vertical="center"/>
      <protection locked="0"/>
    </xf>
    <xf numFmtId="0" fontId="35" fillId="0" borderId="0" xfId="0" applyFont="1">
      <alignment vertical="center"/>
    </xf>
    <xf numFmtId="0" fontId="7" fillId="7" borderId="5" xfId="2" applyFont="1" applyFill="1" applyBorder="1" applyAlignment="1" applyProtection="1">
      <alignment vertical="center" shrinkToFit="1"/>
      <protection locked="0"/>
    </xf>
    <xf numFmtId="0" fontId="28" fillId="0" borderId="0" xfId="0" applyFont="1" applyFill="1" applyBorder="1" applyAlignment="1">
      <alignment horizontal="left" vertical="top"/>
    </xf>
    <xf numFmtId="0" fontId="28" fillId="0" borderId="0" xfId="0" applyFont="1" applyFill="1" applyBorder="1" applyAlignment="1">
      <alignment horizontal="left" vertical="top" wrapText="1"/>
    </xf>
    <xf numFmtId="0" fontId="28" fillId="0" borderId="29" xfId="0" applyFont="1" applyFill="1" applyBorder="1" applyAlignment="1">
      <alignment horizontal="left" vertical="center" wrapText="1"/>
    </xf>
    <xf numFmtId="1" fontId="28" fillId="0" borderId="29" xfId="0" applyNumberFormat="1" applyFont="1" applyFill="1" applyBorder="1" applyAlignment="1">
      <alignment horizontal="center" vertical="top" shrinkToFit="1"/>
    </xf>
    <xf numFmtId="0" fontId="28" fillId="6" borderId="31" xfId="0" applyFont="1" applyFill="1" applyBorder="1" applyAlignment="1">
      <alignment horizontal="left" vertical="top" wrapText="1"/>
    </xf>
    <xf numFmtId="38" fontId="10" fillId="7" borderId="5" xfId="1" applyFont="1" applyFill="1" applyBorder="1" applyAlignment="1" applyProtection="1">
      <alignment vertical="center"/>
      <protection locked="0"/>
    </xf>
    <xf numFmtId="38" fontId="10" fillId="7" borderId="14" xfId="1" applyFont="1" applyFill="1" applyBorder="1" applyAlignment="1" applyProtection="1">
      <alignment vertical="center"/>
      <protection locked="0"/>
    </xf>
    <xf numFmtId="38" fontId="0" fillId="0" borderId="6" xfId="0" applyNumberFormat="1" applyBorder="1" applyAlignment="1">
      <alignment vertical="center"/>
    </xf>
    <xf numFmtId="38" fontId="0" fillId="0" borderId="15" xfId="0" applyNumberFormat="1" applyBorder="1" applyAlignment="1">
      <alignment vertical="center"/>
    </xf>
    <xf numFmtId="0" fontId="11" fillId="7" borderId="0" xfId="2" applyFont="1" applyFill="1" applyAlignment="1" applyProtection="1">
      <alignment vertical="center"/>
    </xf>
    <xf numFmtId="0" fontId="10" fillId="7" borderId="5" xfId="2" applyFont="1" applyFill="1" applyBorder="1" applyAlignment="1" applyProtection="1">
      <alignment horizontal="left" vertical="center"/>
      <protection locked="0"/>
    </xf>
    <xf numFmtId="0" fontId="0" fillId="7" borderId="6" xfId="0" applyFill="1" applyBorder="1" applyAlignment="1">
      <alignment horizontal="left" vertical="center"/>
    </xf>
    <xf numFmtId="0" fontId="2" fillId="7" borderId="0" xfId="2" applyFill="1" applyBorder="1" applyAlignment="1">
      <alignment horizontal="center" vertical="center"/>
    </xf>
    <xf numFmtId="0" fontId="2" fillId="7" borderId="1" xfId="2" applyFill="1" applyBorder="1" applyAlignment="1">
      <alignment horizontal="center" vertical="center"/>
    </xf>
    <xf numFmtId="0" fontId="12" fillId="7" borderId="0" xfId="2" applyFont="1" applyFill="1" applyAlignment="1" applyProtection="1">
      <alignment horizontal="right" vertical="center"/>
      <protection locked="0"/>
    </xf>
    <xf numFmtId="0" fontId="6" fillId="7" borderId="0" xfId="2" applyFont="1" applyFill="1" applyAlignment="1" applyProtection="1">
      <alignment horizontal="center" vertical="center"/>
    </xf>
    <xf numFmtId="14" fontId="7" fillId="7" borderId="1" xfId="2" applyNumberFormat="1" applyFont="1" applyFill="1" applyBorder="1" applyAlignment="1" applyProtection="1">
      <alignment horizontal="right" vertical="center" shrinkToFit="1"/>
      <protection locked="0"/>
    </xf>
    <xf numFmtId="0" fontId="7" fillId="7" borderId="1" xfId="2" applyFont="1" applyFill="1" applyBorder="1" applyAlignment="1" applyProtection="1">
      <alignment horizontal="right" vertical="center" shrinkToFit="1"/>
      <protection locked="0"/>
    </xf>
    <xf numFmtId="0" fontId="5" fillId="7" borderId="2" xfId="2" applyFont="1" applyFill="1" applyBorder="1" applyAlignment="1" applyProtection="1">
      <alignment horizontal="center" vertical="center" shrinkToFit="1"/>
      <protection locked="0"/>
    </xf>
    <xf numFmtId="0" fontId="5" fillId="7" borderId="2" xfId="2" applyFont="1" applyFill="1" applyBorder="1" applyAlignment="1" applyProtection="1">
      <alignment horizontal="left" vertical="center" shrinkToFit="1"/>
      <protection locked="0"/>
    </xf>
    <xf numFmtId="0" fontId="5" fillId="7" borderId="3" xfId="2" applyFont="1" applyFill="1" applyBorder="1" applyAlignment="1" applyProtection="1">
      <alignment horizontal="center" vertical="center"/>
      <protection locked="0"/>
    </xf>
    <xf numFmtId="0" fontId="7" fillId="7" borderId="5" xfId="2" applyFont="1" applyFill="1" applyBorder="1" applyAlignment="1" applyProtection="1">
      <alignment horizontal="center" vertical="center" wrapText="1"/>
      <protection locked="0"/>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38" fontId="7" fillId="7" borderId="5" xfId="1" applyFont="1" applyFill="1" applyBorder="1" applyAlignment="1" applyProtection="1">
      <alignment horizontal="center" vertical="center" wrapText="1"/>
      <protection locked="0"/>
    </xf>
    <xf numFmtId="38" fontId="7" fillId="7" borderId="6" xfId="1" applyFont="1" applyFill="1" applyBorder="1" applyAlignment="1" applyProtection="1">
      <alignment horizontal="center" vertical="center" wrapText="1"/>
      <protection locked="0"/>
    </xf>
    <xf numFmtId="0" fontId="7" fillId="7" borderId="0" xfId="2" applyFont="1" applyFill="1" applyAlignment="1" applyProtection="1">
      <alignment horizontal="left" vertical="center" shrinkToFit="1"/>
      <protection locked="0"/>
    </xf>
    <xf numFmtId="0" fontId="7" fillId="7" borderId="0" xfId="2" applyFont="1" applyFill="1" applyBorder="1" applyAlignment="1" applyProtection="1">
      <alignment horizontal="left" vertical="center" shrinkToFit="1"/>
      <protection locked="0"/>
    </xf>
    <xf numFmtId="0" fontId="25" fillId="7" borderId="0" xfId="4" applyFont="1" applyFill="1" applyAlignment="1" applyProtection="1">
      <alignment horizontal="center" vertical="center"/>
      <protection locked="0"/>
    </xf>
    <xf numFmtId="0" fontId="26" fillId="7" borderId="0" xfId="2" applyFont="1" applyFill="1" applyBorder="1" applyAlignment="1" applyProtection="1">
      <alignment horizontal="center" vertical="center"/>
      <protection locked="0"/>
    </xf>
    <xf numFmtId="0" fontId="10" fillId="7" borderId="14" xfId="2" applyFont="1" applyFill="1" applyBorder="1" applyAlignment="1" applyProtection="1">
      <alignment horizontal="left" vertical="center"/>
      <protection locked="0"/>
    </xf>
    <xf numFmtId="0" fontId="0" fillId="7" borderId="15" xfId="0" applyFill="1" applyBorder="1" applyAlignment="1">
      <alignment horizontal="left" vertical="center"/>
    </xf>
    <xf numFmtId="0" fontId="10" fillId="7" borderId="10" xfId="2" applyFont="1" applyFill="1" applyBorder="1" applyAlignment="1" applyProtection="1">
      <alignment horizontal="center" vertical="center"/>
      <protection locked="0"/>
    </xf>
    <xf numFmtId="0" fontId="0" fillId="7" borderId="12" xfId="0" applyFill="1" applyBorder="1" applyAlignment="1">
      <alignment horizontal="center" vertical="center"/>
    </xf>
    <xf numFmtId="38" fontId="5" fillId="7" borderId="19" xfId="2" applyNumberFormat="1" applyFont="1" applyFill="1" applyBorder="1" applyAlignment="1" applyProtection="1">
      <alignment vertical="center"/>
    </xf>
    <xf numFmtId="38" fontId="5" fillId="7" borderId="16" xfId="2" applyNumberFormat="1" applyFont="1" applyFill="1" applyBorder="1" applyAlignment="1" applyProtection="1">
      <alignment vertical="center"/>
    </xf>
    <xf numFmtId="38" fontId="5" fillId="7" borderId="18" xfId="1" applyFont="1" applyFill="1" applyBorder="1" applyAlignment="1" applyProtection="1">
      <alignment horizontal="center" vertical="center"/>
      <protection locked="0"/>
    </xf>
    <xf numFmtId="38" fontId="5" fillId="7" borderId="3" xfId="1" applyFont="1" applyFill="1" applyBorder="1" applyAlignment="1" applyProtection="1">
      <alignment horizontal="center" vertical="center"/>
      <protection locked="0"/>
    </xf>
    <xf numFmtId="38" fontId="5" fillId="7" borderId="8" xfId="1" applyFont="1" applyFill="1" applyBorder="1" applyAlignment="1" applyProtection="1">
      <alignment horizontal="center" vertical="center"/>
      <protection locked="0"/>
    </xf>
    <xf numFmtId="38" fontId="5" fillId="7" borderId="1" xfId="1" applyFont="1" applyFill="1" applyBorder="1" applyAlignment="1" applyProtection="1">
      <alignment horizontal="center" vertical="center"/>
      <protection locked="0"/>
    </xf>
    <xf numFmtId="38" fontId="7" fillId="7" borderId="5" xfId="1" applyFont="1" applyFill="1" applyBorder="1" applyAlignment="1" applyProtection="1">
      <alignment horizontal="center" vertical="center"/>
      <protection locked="0"/>
    </xf>
    <xf numFmtId="38" fontId="7" fillId="7" borderId="6" xfId="1" applyFont="1" applyFill="1" applyBorder="1" applyAlignment="1" applyProtection="1">
      <alignment horizontal="center" vertical="center"/>
      <protection locked="0"/>
    </xf>
    <xf numFmtId="0" fontId="7" fillId="7" borderId="5" xfId="2" applyFont="1" applyFill="1" applyBorder="1" applyAlignment="1" applyProtection="1">
      <alignment horizontal="left" vertical="center" wrapText="1"/>
      <protection locked="0"/>
    </xf>
    <xf numFmtId="0" fontId="0" fillId="7" borderId="2" xfId="0" applyFill="1" applyBorder="1" applyAlignment="1">
      <alignment vertical="center" wrapText="1"/>
    </xf>
    <xf numFmtId="0" fontId="0" fillId="7" borderId="6" xfId="0" applyFill="1" applyBorder="1" applyAlignment="1">
      <alignment vertical="center" wrapText="1"/>
    </xf>
    <xf numFmtId="0" fontId="7" fillId="7" borderId="14" xfId="2" applyFont="1" applyFill="1" applyBorder="1" applyAlignment="1" applyProtection="1">
      <alignment horizontal="left" vertical="center" wrapText="1"/>
      <protection locked="0"/>
    </xf>
    <xf numFmtId="0" fontId="0" fillId="7" borderId="43" xfId="0" applyFill="1" applyBorder="1" applyAlignment="1">
      <alignment vertical="center" wrapText="1"/>
    </xf>
    <xf numFmtId="0" fontId="0" fillId="7" borderId="15" xfId="0" applyFill="1" applyBorder="1" applyAlignment="1">
      <alignment vertical="center" wrapText="1"/>
    </xf>
    <xf numFmtId="38" fontId="10" fillId="7" borderId="10" xfId="3" applyFont="1" applyFill="1" applyBorder="1" applyAlignment="1" applyProtection="1">
      <alignment vertical="center" wrapText="1"/>
      <protection locked="0"/>
    </xf>
    <xf numFmtId="0" fontId="0" fillId="7" borderId="11" xfId="0" applyFill="1" applyBorder="1" applyAlignment="1">
      <alignment vertical="center" wrapText="1"/>
    </xf>
    <xf numFmtId="0" fontId="0" fillId="7" borderId="12" xfId="0" applyFill="1" applyBorder="1" applyAlignment="1">
      <alignment vertical="center" wrapText="1"/>
    </xf>
    <xf numFmtId="0" fontId="7" fillId="7" borderId="5" xfId="2" applyFont="1" applyFill="1" applyBorder="1" applyAlignment="1" applyProtection="1">
      <alignment horizontal="center" vertical="center"/>
      <protection locked="0"/>
    </xf>
    <xf numFmtId="0" fontId="0" fillId="7" borderId="6" xfId="0" applyFill="1" applyBorder="1" applyAlignment="1">
      <alignment horizontal="center" vertical="center"/>
    </xf>
    <xf numFmtId="0" fontId="14" fillId="3" borderId="20" xfId="2" applyFont="1" applyFill="1" applyBorder="1" applyAlignment="1" applyProtection="1">
      <alignment horizontal="center" vertical="center"/>
    </xf>
    <xf numFmtId="0" fontId="13" fillId="0" borderId="21" xfId="2" applyFont="1" applyFill="1" applyBorder="1" applyAlignment="1" applyProtection="1">
      <alignment horizontal="center" vertical="center"/>
      <protection locked="0"/>
    </xf>
    <xf numFmtId="0" fontId="13" fillId="0" borderId="22" xfId="2" applyFont="1" applyFill="1" applyBorder="1" applyAlignment="1" applyProtection="1">
      <alignment horizontal="center" vertical="center"/>
      <protection locked="0"/>
    </xf>
    <xf numFmtId="0" fontId="27" fillId="0" borderId="0" xfId="2" applyFont="1" applyFill="1" applyBorder="1" applyAlignment="1" applyProtection="1">
      <alignment horizontal="right" vertical="center"/>
    </xf>
  </cellXfs>
  <cellStyles count="17">
    <cellStyle name="ハイパーリンク" xfId="4" builtinId="8"/>
    <cellStyle name="桁区切り" xfId="1" builtinId="6"/>
    <cellStyle name="桁区切り 2" xfId="5"/>
    <cellStyle name="桁区切り 2 2" xfId="6"/>
    <cellStyle name="桁区切り 2 3" xfId="7"/>
    <cellStyle name="桁区切り 3" xfId="8"/>
    <cellStyle name="桁区切り 4" xfId="9"/>
    <cellStyle name="桁区切り 5" xfId="3"/>
    <cellStyle name="通貨 2" xfId="10"/>
    <cellStyle name="標準" xfId="0" builtinId="0"/>
    <cellStyle name="標準 2" xfId="11"/>
    <cellStyle name="標準 2 2" xfId="12"/>
    <cellStyle name="標準 2 2 2" xfId="13"/>
    <cellStyle name="標準 3" xfId="14"/>
    <cellStyle name="標準 4" xfId="15"/>
    <cellStyle name="標準 5" xfId="1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790575</xdr:colOff>
      <xdr:row>46</xdr:row>
      <xdr:rowOff>66675</xdr:rowOff>
    </xdr:from>
    <xdr:to>
      <xdr:col>4</xdr:col>
      <xdr:colOff>314325</xdr:colOff>
      <xdr:row>51</xdr:row>
      <xdr:rowOff>66675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13382625"/>
          <a:ext cx="252412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4</xdr:row>
      <xdr:rowOff>19050</xdr:rowOff>
    </xdr:from>
    <xdr:to>
      <xdr:col>0</xdr:col>
      <xdr:colOff>1143000</xdr:colOff>
      <xdr:row>5</xdr:row>
      <xdr:rowOff>6005</xdr:rowOff>
    </xdr:to>
    <xdr:sp macro="" textlink="">
      <xdr:nvSpPr>
        <xdr:cNvPr id="3" name="円/楕円 2">
          <a:extLst>
            <a:ext uri="{FF2B5EF4-FFF2-40B4-BE49-F238E27FC236}">
              <a16:creationId xmlns="" xmlns:a16="http://schemas.microsoft.com/office/drawing/2014/main" id="{00000000-0008-0000-0000-000011000000}"/>
            </a:ext>
          </a:extLst>
        </xdr:cNvPr>
        <xdr:cNvSpPr/>
      </xdr:nvSpPr>
      <xdr:spPr>
        <a:xfrm>
          <a:off x="209550" y="1228725"/>
          <a:ext cx="933450" cy="33938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226219</xdr:colOff>
      <xdr:row>0</xdr:row>
      <xdr:rowOff>71438</xdr:rowOff>
    </xdr:from>
    <xdr:to>
      <xdr:col>14</xdr:col>
      <xdr:colOff>551395</xdr:colOff>
      <xdr:row>2</xdr:row>
      <xdr:rowOff>196345</xdr:rowOff>
    </xdr:to>
    <xdr:sp macro="" textlink="">
      <xdr:nvSpPr>
        <xdr:cNvPr id="4" name="角丸四角形 3">
          <a:extLst>
            <a:ext uri="{FF2B5EF4-FFF2-40B4-BE49-F238E27FC236}">
              <a16:creationId xmlns="" xmlns:a16="http://schemas.microsoft.com/office/drawing/2014/main" id="{00000000-0008-0000-0000-000019000000}"/>
            </a:ext>
          </a:extLst>
        </xdr:cNvPr>
        <xdr:cNvSpPr/>
      </xdr:nvSpPr>
      <xdr:spPr>
        <a:xfrm>
          <a:off x="11382375" y="71438"/>
          <a:ext cx="1801551" cy="696407"/>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見本</a:t>
          </a:r>
        </a:p>
      </xdr:txBody>
    </xdr:sp>
    <xdr:clientData/>
  </xdr:twoCellAnchor>
  <xdr:oneCellAnchor>
    <xdr:from>
      <xdr:col>8</xdr:col>
      <xdr:colOff>416718</xdr:colOff>
      <xdr:row>4</xdr:row>
      <xdr:rowOff>107156</xdr:rowOff>
    </xdr:from>
    <xdr:ext cx="2547938" cy="726281"/>
    <xdr:sp macro="" textlink="">
      <xdr:nvSpPr>
        <xdr:cNvPr id="5" name="角丸四角形吹き出し 4">
          <a:extLst>
            <a:ext uri="{FF2B5EF4-FFF2-40B4-BE49-F238E27FC236}">
              <a16:creationId xmlns="" xmlns:a16="http://schemas.microsoft.com/office/drawing/2014/main" id="{00000000-0008-0000-0000-000013000000}"/>
            </a:ext>
          </a:extLst>
        </xdr:cNvPr>
        <xdr:cNvSpPr/>
      </xdr:nvSpPr>
      <xdr:spPr>
        <a:xfrm>
          <a:off x="8751093" y="1321594"/>
          <a:ext cx="2547938" cy="726281"/>
        </a:xfrm>
        <a:prstGeom prst="wedgeRoundRectCallout">
          <a:avLst>
            <a:gd name="adj1" fmla="val -71961"/>
            <a:gd name="adj2" fmla="val 89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①提出日付、協会名、作成担当者を記入し、協会印を押印してください。</a:t>
          </a:r>
        </a:p>
      </xdr:txBody>
    </xdr:sp>
    <xdr:clientData/>
  </xdr:oneCellAnchor>
  <xdr:twoCellAnchor>
    <xdr:from>
      <xdr:col>5</xdr:col>
      <xdr:colOff>1214439</xdr:colOff>
      <xdr:row>11</xdr:row>
      <xdr:rowOff>297656</xdr:rowOff>
    </xdr:from>
    <xdr:to>
      <xdr:col>8</xdr:col>
      <xdr:colOff>488156</xdr:colOff>
      <xdr:row>16</xdr:row>
      <xdr:rowOff>226218</xdr:rowOff>
    </xdr:to>
    <xdr:sp macro="" textlink="">
      <xdr:nvSpPr>
        <xdr:cNvPr id="7" name="角丸四角形吹き出し 6">
          <a:extLst>
            <a:ext uri="{FF2B5EF4-FFF2-40B4-BE49-F238E27FC236}">
              <a16:creationId xmlns="" xmlns:a16="http://schemas.microsoft.com/office/drawing/2014/main" id="{00000000-0008-0000-0000-000014000000}"/>
            </a:ext>
          </a:extLst>
        </xdr:cNvPr>
        <xdr:cNvSpPr/>
      </xdr:nvSpPr>
      <xdr:spPr>
        <a:xfrm>
          <a:off x="5250658" y="3774281"/>
          <a:ext cx="3571873" cy="1476375"/>
        </a:xfrm>
        <a:prstGeom prst="wedgeRoundRectCallout">
          <a:avLst>
            <a:gd name="adj1" fmla="val -59978"/>
            <a:gd name="adj2" fmla="val -2875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②</a:t>
          </a:r>
          <a:r>
            <a:rPr kumimoji="1" lang="en-US" altLang="ja-JP" sz="1100"/>
            <a:t>[</a:t>
          </a:r>
          <a:r>
            <a:rPr kumimoji="1" lang="ja-JP" altLang="en-US" sz="1100"/>
            <a:t>ファンド</a:t>
          </a:r>
          <a:r>
            <a:rPr kumimoji="1" lang="en-US" altLang="ja-JP" sz="1100"/>
            <a:t>B</a:t>
          </a:r>
          <a:r>
            <a:rPr kumimoji="1" lang="ja-JP" altLang="en-US" sz="1100"/>
            <a:t>交付金額</a:t>
          </a:r>
          <a:r>
            <a:rPr kumimoji="1" lang="en-US" altLang="ja-JP" sz="1100"/>
            <a:t>]</a:t>
          </a:r>
        </a:p>
        <a:p>
          <a:pPr algn="l"/>
          <a:r>
            <a:rPr kumimoji="1" lang="ja-JP" altLang="en-US" sz="1100"/>
            <a:t>中間報告・・・</a:t>
          </a:r>
          <a:r>
            <a:rPr kumimoji="1" lang="en-US" altLang="ja-JP" sz="1100"/>
            <a:t>(1)</a:t>
          </a:r>
          <a:r>
            <a:rPr kumimoji="1" lang="ja-JP" altLang="en-US" sz="1100"/>
            <a:t>に</a:t>
          </a:r>
          <a:r>
            <a:rPr kumimoji="1" lang="en-US" altLang="ja-JP" sz="1100"/>
            <a:t>JBA</a:t>
          </a:r>
          <a:r>
            <a:rPr kumimoji="1" lang="ja-JP" altLang="en-US" sz="1100"/>
            <a:t>から交付された金額のみ</a:t>
          </a:r>
          <a:endParaRPr kumimoji="1" lang="en-US" altLang="ja-JP" sz="1100"/>
        </a:p>
        <a:p>
          <a:pPr algn="l"/>
          <a:r>
            <a:rPr kumimoji="1" lang="ja-JP" altLang="en-US" sz="1100"/>
            <a:t>最終報告・・・</a:t>
          </a:r>
          <a:r>
            <a:rPr kumimoji="1" lang="en-US" altLang="ja-JP" sz="1100"/>
            <a:t>(2)</a:t>
          </a:r>
          <a:r>
            <a:rPr kumimoji="1" lang="ja-JP" altLang="en-US" sz="1100"/>
            <a:t>に中間報告後ＪＢＡからファンド</a:t>
          </a:r>
          <a:r>
            <a:rPr kumimoji="1" lang="en-US" altLang="ja-JP" sz="1100"/>
            <a:t>B</a:t>
          </a:r>
          <a:r>
            <a:rPr kumimoji="1" lang="ja-JP" altLang="en-US" sz="1100"/>
            <a:t>として確定報告を受けた金額を、</a:t>
          </a:r>
          <a:r>
            <a:rPr kumimoji="1" lang="en-US" altLang="ja-JP" sz="1100"/>
            <a:t>(3)</a:t>
          </a:r>
          <a:r>
            <a:rPr kumimoji="1" lang="ja-JP" altLang="en-US" sz="1100"/>
            <a:t>には</a:t>
          </a:r>
          <a:r>
            <a:rPr kumimoji="1" lang="en-US" altLang="ja-JP" sz="1100"/>
            <a:t>JBA</a:t>
          </a:r>
          <a:r>
            <a:rPr kumimoji="1" lang="ja-JP" altLang="en-US" sz="1100"/>
            <a:t>から</a:t>
          </a:r>
          <a:r>
            <a:rPr kumimoji="1" lang="en-US" altLang="ja-JP" sz="1100"/>
            <a:t>3</a:t>
          </a:r>
          <a:r>
            <a:rPr kumimoji="1" lang="ja-JP" altLang="en-US" sz="1100"/>
            <a:t>回目に交付された金額を記入してください。</a:t>
          </a:r>
          <a:endParaRPr kumimoji="1" lang="en-US" altLang="ja-JP" sz="1100"/>
        </a:p>
      </xdr:txBody>
    </xdr:sp>
    <xdr:clientData/>
  </xdr:twoCellAnchor>
  <xdr:twoCellAnchor>
    <xdr:from>
      <xdr:col>6</xdr:col>
      <xdr:colOff>202406</xdr:colOff>
      <xdr:row>19</xdr:row>
      <xdr:rowOff>190500</xdr:rowOff>
    </xdr:from>
    <xdr:to>
      <xdr:col>9</xdr:col>
      <xdr:colOff>0</xdr:colOff>
      <xdr:row>22</xdr:row>
      <xdr:rowOff>202406</xdr:rowOff>
    </xdr:to>
    <xdr:sp macro="" textlink="">
      <xdr:nvSpPr>
        <xdr:cNvPr id="8" name="角丸四角形 7">
          <a:extLst>
            <a:ext uri="{FF2B5EF4-FFF2-40B4-BE49-F238E27FC236}">
              <a16:creationId xmlns="" xmlns:a16="http://schemas.microsoft.com/office/drawing/2014/main" id="{00000000-0008-0000-0000-000017000000}"/>
            </a:ext>
          </a:extLst>
        </xdr:cNvPr>
        <xdr:cNvSpPr/>
      </xdr:nvSpPr>
      <xdr:spPr>
        <a:xfrm>
          <a:off x="5726906" y="6143625"/>
          <a:ext cx="3298032" cy="940594"/>
        </a:xfrm>
        <a:prstGeom prst="roundRect">
          <a:avLst>
            <a:gd name="adj"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③別ｼｰﾄ「支出明細書」を作成してください。</a:t>
          </a:r>
          <a:endParaRPr kumimoji="1" lang="en-US" altLang="ja-JP" sz="1200"/>
        </a:p>
        <a:p>
          <a:pPr algn="l"/>
          <a:r>
            <a:rPr kumimoji="1" lang="ja-JP" altLang="en-US" sz="1200"/>
            <a:t>支出明細書の作成方法は「支出明細書</a:t>
          </a:r>
          <a:r>
            <a:rPr kumimoji="1" lang="en-US" altLang="ja-JP" sz="1200"/>
            <a:t>B</a:t>
          </a:r>
          <a:r>
            <a:rPr kumimoji="1" lang="ja-JP" altLang="en-US" sz="1200"/>
            <a:t>見本」をご確認ください。</a:t>
          </a:r>
        </a:p>
      </xdr:txBody>
    </xdr:sp>
    <xdr:clientData/>
  </xdr:twoCellAnchor>
  <xdr:twoCellAnchor>
    <xdr:from>
      <xdr:col>6</xdr:col>
      <xdr:colOff>583406</xdr:colOff>
      <xdr:row>25</xdr:row>
      <xdr:rowOff>35718</xdr:rowOff>
    </xdr:from>
    <xdr:to>
      <xdr:col>9</xdr:col>
      <xdr:colOff>182636</xdr:colOff>
      <xdr:row>30</xdr:row>
      <xdr:rowOff>107157</xdr:rowOff>
    </xdr:to>
    <xdr:sp macro="" textlink="">
      <xdr:nvSpPr>
        <xdr:cNvPr id="9" name="角丸四角形吹き出し 8">
          <a:extLst>
            <a:ext uri="{FF2B5EF4-FFF2-40B4-BE49-F238E27FC236}">
              <a16:creationId xmlns="" xmlns:a16="http://schemas.microsoft.com/office/drawing/2014/main" id="{00000000-0008-0000-0000-000016000000}"/>
            </a:ext>
          </a:extLst>
        </xdr:cNvPr>
        <xdr:cNvSpPr/>
      </xdr:nvSpPr>
      <xdr:spPr>
        <a:xfrm>
          <a:off x="6107906" y="7846218"/>
          <a:ext cx="3099668" cy="1619252"/>
        </a:xfrm>
        <a:prstGeom prst="wedgeRoundRectCallout">
          <a:avLst>
            <a:gd name="adj1" fmla="val -67067"/>
            <a:gd name="adj2" fmla="val -215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200"/>
            <a:t>④</a:t>
          </a:r>
          <a:r>
            <a:rPr kumimoji="1" lang="en-US" altLang="ja-JP" sz="1200"/>
            <a:t>[</a:t>
          </a:r>
          <a:r>
            <a:rPr kumimoji="1" lang="ja-JP" altLang="en-US" sz="1200"/>
            <a:t>今回支出報告金額</a:t>
          </a:r>
          <a:r>
            <a:rPr kumimoji="1" lang="en-US" altLang="ja-JP" sz="1200"/>
            <a:t>]</a:t>
          </a:r>
        </a:p>
        <a:p>
          <a:pPr algn="l"/>
          <a:r>
            <a:rPr kumimoji="1" lang="ja-JP" altLang="en-US" sz="1200"/>
            <a:t>右の勘定科目別集計表の金額が自動的に入力されますので記入不要です。念のため誤りがないかご確認ください。</a:t>
          </a:r>
          <a:endParaRPr kumimoji="1" lang="en-US" altLang="ja-JP" sz="1200"/>
        </a:p>
        <a:p>
          <a:pPr algn="l"/>
          <a:endParaRPr kumimoji="1" lang="en-US" altLang="ja-JP" sz="1200"/>
        </a:p>
        <a:p>
          <a:pPr algn="l"/>
          <a:r>
            <a:rPr kumimoji="1" lang="ja-JP" altLang="en-US" sz="1200"/>
            <a:t>摘要</a:t>
          </a:r>
          <a:r>
            <a:rPr kumimoji="1" lang="en-US" altLang="ja-JP" sz="1200"/>
            <a:t>/</a:t>
          </a:r>
          <a:r>
            <a:rPr kumimoji="1" lang="ja-JP" altLang="en-US" sz="1200"/>
            <a:t>備考欄は適宜ご記入ください。</a:t>
          </a:r>
          <a:endParaRPr kumimoji="1" lang="en-US" altLang="ja-JP" sz="1200"/>
        </a:p>
      </xdr:txBody>
    </xdr:sp>
    <xdr:clientData/>
  </xdr:twoCellAnchor>
  <xdr:twoCellAnchor>
    <xdr:from>
      <xdr:col>6</xdr:col>
      <xdr:colOff>11906</xdr:colOff>
      <xdr:row>32</xdr:row>
      <xdr:rowOff>0</xdr:rowOff>
    </xdr:from>
    <xdr:to>
      <xdr:col>9</xdr:col>
      <xdr:colOff>158823</xdr:colOff>
      <xdr:row>38</xdr:row>
      <xdr:rowOff>255314</xdr:rowOff>
    </xdr:to>
    <xdr:sp macro="" textlink="">
      <xdr:nvSpPr>
        <xdr:cNvPr id="10" name="角丸四角形 9">
          <a:extLst>
            <a:ext uri="{FF2B5EF4-FFF2-40B4-BE49-F238E27FC236}">
              <a16:creationId xmlns="" xmlns:a16="http://schemas.microsoft.com/office/drawing/2014/main" id="{00000000-0008-0000-0000-000018000000}"/>
            </a:ext>
          </a:extLst>
        </xdr:cNvPr>
        <xdr:cNvSpPr/>
      </xdr:nvSpPr>
      <xdr:spPr>
        <a:xfrm>
          <a:off x="5536406" y="9977438"/>
          <a:ext cx="3647355" cy="2112689"/>
        </a:xfrm>
        <a:prstGeom prst="roundRect">
          <a:avLst>
            <a:gd name="adj"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⑤提出方法</a:t>
          </a:r>
          <a:endParaRPr kumimoji="1" lang="en-US" altLang="ja-JP" sz="1200"/>
        </a:p>
        <a:p>
          <a:pPr algn="l"/>
          <a:r>
            <a:rPr kumimoji="1" lang="ja-JP" altLang="en-US" sz="1200"/>
            <a:t>「ファンド</a:t>
          </a:r>
          <a:r>
            <a:rPr kumimoji="1" lang="en-US" altLang="ja-JP" sz="1200"/>
            <a:t>B</a:t>
          </a:r>
          <a:r>
            <a:rPr kumimoji="1" lang="ja-JP" altLang="en-US" sz="1200"/>
            <a:t>交付金使途報告書」と「支出明細書」をプリントアウトし、領収書のコピーと一緒に</a:t>
          </a:r>
          <a:r>
            <a:rPr kumimoji="1" lang="en-US" altLang="ja-JP" sz="1200"/>
            <a:t>JBA</a:t>
          </a:r>
          <a:r>
            <a:rPr kumimoji="1" lang="ja-JP" altLang="en-US" sz="1200"/>
            <a:t>改革推進室宛に郵送してください。</a:t>
          </a:r>
          <a:endParaRPr kumimoji="1" lang="en-US" altLang="ja-JP" sz="1200"/>
        </a:p>
        <a:p>
          <a:pPr algn="l"/>
          <a:endParaRPr kumimoji="1" lang="en-US" altLang="ja-JP" sz="1200"/>
        </a:p>
        <a:p>
          <a:pPr algn="l"/>
          <a:r>
            <a:rPr kumimoji="1" lang="ja-JP" altLang="en-US" sz="1200"/>
            <a:t>「ファンド</a:t>
          </a:r>
          <a:r>
            <a:rPr kumimoji="1" lang="en-US" altLang="ja-JP" sz="1200"/>
            <a:t>B</a:t>
          </a:r>
          <a:r>
            <a:rPr kumimoji="1" lang="ja-JP" altLang="en-US" sz="1200"/>
            <a:t>交付金使途報告書」と「支出明細書」のエクセルデータを「</a:t>
          </a:r>
          <a:r>
            <a:rPr kumimoji="1" lang="en-US" altLang="ja-JP" sz="1200"/>
            <a:t>D-fund</a:t>
          </a:r>
          <a:r>
            <a:rPr kumimoji="1" lang="ja-JP" altLang="en-US" sz="1200"/>
            <a:t>専用サイト」に添付してください。</a:t>
          </a:r>
          <a:endParaRPr kumimoji="1" lang="en-US" altLang="ja-JP" sz="1200"/>
        </a:p>
        <a:p>
          <a:pPr algn="l"/>
          <a:endParaRPr kumimoji="1" lang="ja-JP" altLang="en-US" sz="1200"/>
        </a:p>
      </xdr:txBody>
    </xdr:sp>
    <xdr:clientData/>
  </xdr:twoCellAnchor>
  <xdr:oneCellAnchor>
    <xdr:from>
      <xdr:col>8</xdr:col>
      <xdr:colOff>297655</xdr:colOff>
      <xdr:row>0</xdr:row>
      <xdr:rowOff>119063</xdr:rowOff>
    </xdr:from>
    <xdr:ext cx="2633382" cy="435567"/>
    <xdr:sp macro="" textlink="">
      <xdr:nvSpPr>
        <xdr:cNvPr id="13" name="角丸四角形 12">
          <a:extLst>
            <a:ext uri="{FF2B5EF4-FFF2-40B4-BE49-F238E27FC236}">
              <a16:creationId xmlns="" xmlns:a16="http://schemas.microsoft.com/office/drawing/2014/main" id="{00000000-0008-0000-0000-00000C000000}"/>
            </a:ext>
          </a:extLst>
        </xdr:cNvPr>
        <xdr:cNvSpPr/>
      </xdr:nvSpPr>
      <xdr:spPr>
        <a:xfrm>
          <a:off x="8632030" y="119063"/>
          <a:ext cx="2633382" cy="435567"/>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100" b="1">
              <a:solidFill>
                <a:srgbClr val="FF0000"/>
              </a:solidFill>
            </a:rPr>
            <a:t>①から⑤の手順で作成してください。</a:t>
          </a:r>
        </a:p>
      </xdr:txBody>
    </xdr:sp>
    <xdr:clientData/>
  </xdr:oneCellAnchor>
  <xdr:twoCellAnchor>
    <xdr:from>
      <xdr:col>0</xdr:col>
      <xdr:colOff>71438</xdr:colOff>
      <xdr:row>5</xdr:row>
      <xdr:rowOff>261938</xdr:rowOff>
    </xdr:from>
    <xdr:to>
      <xdr:col>5</xdr:col>
      <xdr:colOff>214312</xdr:colOff>
      <xdr:row>11</xdr:row>
      <xdr:rowOff>71438</xdr:rowOff>
    </xdr:to>
    <xdr:sp macro="" textlink="">
      <xdr:nvSpPr>
        <xdr:cNvPr id="14" name="角丸四角形吹き出し 13">
          <a:extLst>
            <a:ext uri="{FF2B5EF4-FFF2-40B4-BE49-F238E27FC236}">
              <a16:creationId xmlns="" xmlns:a16="http://schemas.microsoft.com/office/drawing/2014/main" id="{00000000-0008-0000-0000-000014000000}"/>
            </a:ext>
          </a:extLst>
        </xdr:cNvPr>
        <xdr:cNvSpPr/>
      </xdr:nvSpPr>
      <xdr:spPr>
        <a:xfrm>
          <a:off x="71438" y="1833563"/>
          <a:ext cx="4179093" cy="1714500"/>
        </a:xfrm>
        <a:prstGeom prst="wedgeRoundRectCallout">
          <a:avLst>
            <a:gd name="adj1" fmla="val 5821"/>
            <a:gd name="adj2" fmla="val 68208"/>
            <a:gd name="adj3" fmla="val 16667"/>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入力例は、</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回目の交付金で交付金額</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万円の交付を受け取る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中間報告で</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万円使用が確定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残額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回目の交付金額</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万円の計</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万円が最終報告時に使用できる金額ということを意味しています。</a:t>
          </a:r>
          <a:endParaRPr lang="ja-JP" altLang="ja-JP" sz="1000">
            <a:effectLst/>
          </a:endParaRPr>
        </a:p>
      </xdr:txBody>
    </xdr:sp>
    <xdr:clientData/>
  </xdr:twoCellAnchor>
  <xdr:twoCellAnchor>
    <xdr:from>
      <xdr:col>5</xdr:col>
      <xdr:colOff>1214437</xdr:colOff>
      <xdr:row>45</xdr:row>
      <xdr:rowOff>107156</xdr:rowOff>
    </xdr:from>
    <xdr:to>
      <xdr:col>8</xdr:col>
      <xdr:colOff>15949</xdr:colOff>
      <xdr:row>50</xdr:row>
      <xdr:rowOff>83344</xdr:rowOff>
    </xdr:to>
    <xdr:sp macro="" textlink="">
      <xdr:nvSpPr>
        <xdr:cNvPr id="15" name="角丸四角形吹き出し 14">
          <a:extLst>
            <a:ext uri="{FF2B5EF4-FFF2-40B4-BE49-F238E27FC236}">
              <a16:creationId xmlns="" xmlns:a16="http://schemas.microsoft.com/office/drawing/2014/main" id="{00000000-0008-0000-0000-000016000000}"/>
            </a:ext>
          </a:extLst>
        </xdr:cNvPr>
        <xdr:cNvSpPr/>
      </xdr:nvSpPr>
      <xdr:spPr>
        <a:xfrm>
          <a:off x="5250656" y="13406437"/>
          <a:ext cx="3099668" cy="821532"/>
        </a:xfrm>
        <a:prstGeom prst="wedgeRoundRectCallout">
          <a:avLst>
            <a:gd name="adj1" fmla="val 19742"/>
            <a:gd name="adj2" fmla="val -10122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r>
            <a:rPr kumimoji="1" lang="ja-JP" altLang="ja-JP" sz="1100">
              <a:solidFill>
                <a:schemeClr val="dk1"/>
              </a:solidFill>
              <a:effectLst/>
              <a:latin typeface="+mn-lt"/>
              <a:ea typeface="+mn-ea"/>
              <a:cs typeface="+mn-cs"/>
            </a:rPr>
            <a:t>交付金と対象経費の差額は、自動計算されますので入力不要です。</a:t>
          </a:r>
          <a:endParaRPr lang="ja-JP" altLang="ja-JP" sz="1100">
            <a:effectLst/>
          </a:endParaRPr>
        </a:p>
      </xdr:txBody>
    </xdr:sp>
    <xdr:clientData/>
  </xdr:twoCellAnchor>
  <xdr:twoCellAnchor>
    <xdr:from>
      <xdr:col>0</xdr:col>
      <xdr:colOff>95252</xdr:colOff>
      <xdr:row>1</xdr:row>
      <xdr:rowOff>154782</xdr:rowOff>
    </xdr:from>
    <xdr:to>
      <xdr:col>3</xdr:col>
      <xdr:colOff>190502</xdr:colOff>
      <xdr:row>2</xdr:row>
      <xdr:rowOff>145348</xdr:rowOff>
    </xdr:to>
    <xdr:sp macro="" textlink="">
      <xdr:nvSpPr>
        <xdr:cNvPr id="16" name="角丸四角形吹き出し 15"/>
        <xdr:cNvSpPr/>
      </xdr:nvSpPr>
      <xdr:spPr bwMode="auto">
        <a:xfrm>
          <a:off x="95252" y="321470"/>
          <a:ext cx="2667000" cy="395378"/>
        </a:xfrm>
        <a:prstGeom prst="wedgeRoundRectCallout">
          <a:avLst>
            <a:gd name="adj1" fmla="val -26448"/>
            <a:gd name="adj2" fmla="val 101120"/>
            <a:gd name="adj3" fmla="val 16667"/>
          </a:avLst>
        </a:prstGeom>
        <a:ln w="28575">
          <a:solidFill>
            <a:srgbClr val="FFC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upright="1"/>
        <a:lstStyle/>
        <a:p>
          <a:pPr algn="l"/>
          <a:r>
            <a:rPr kumimoji="1" lang="ja-JP" altLang="en-US" sz="1200"/>
            <a:t>該当する箇所に○をつけてください。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649942</xdr:colOff>
      <xdr:row>0</xdr:row>
      <xdr:rowOff>11206</xdr:rowOff>
    </xdr:from>
    <xdr:to>
      <xdr:col>21</xdr:col>
      <xdr:colOff>563375</xdr:colOff>
      <xdr:row>2</xdr:row>
      <xdr:rowOff>121216</xdr:rowOff>
    </xdr:to>
    <xdr:sp macro="" textlink="">
      <xdr:nvSpPr>
        <xdr:cNvPr id="2" name="角丸四角形 1">
          <a:extLst>
            <a:ext uri="{FF2B5EF4-FFF2-40B4-BE49-F238E27FC236}">
              <a16:creationId xmlns:a16="http://schemas.microsoft.com/office/drawing/2014/main" xmlns="" id="{00000000-0008-0000-0100-00000B000000}"/>
            </a:ext>
          </a:extLst>
        </xdr:cNvPr>
        <xdr:cNvSpPr/>
      </xdr:nvSpPr>
      <xdr:spPr>
        <a:xfrm>
          <a:off x="16898471" y="11206"/>
          <a:ext cx="1280551" cy="446186"/>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twoCellAnchor>
    <xdr:from>
      <xdr:col>4</xdr:col>
      <xdr:colOff>11206</xdr:colOff>
      <xdr:row>20</xdr:row>
      <xdr:rowOff>123267</xdr:rowOff>
    </xdr:from>
    <xdr:to>
      <xdr:col>5</xdr:col>
      <xdr:colOff>1172615</xdr:colOff>
      <xdr:row>24</xdr:row>
      <xdr:rowOff>33618</xdr:rowOff>
    </xdr:to>
    <xdr:sp macro="" textlink="">
      <xdr:nvSpPr>
        <xdr:cNvPr id="3" name="角丸四角形吹き出し 2">
          <a:extLst>
            <a:ext uri="{FF2B5EF4-FFF2-40B4-BE49-F238E27FC236}">
              <a16:creationId xmlns:a16="http://schemas.microsoft.com/office/drawing/2014/main" xmlns="" id="{00000000-0008-0000-0100-00000E000000}"/>
            </a:ext>
          </a:extLst>
        </xdr:cNvPr>
        <xdr:cNvSpPr/>
      </xdr:nvSpPr>
      <xdr:spPr>
        <a:xfrm>
          <a:off x="2554941" y="4045326"/>
          <a:ext cx="1564821" cy="896468"/>
        </a:xfrm>
        <a:prstGeom prst="wedgeRoundRectCallout">
          <a:avLst>
            <a:gd name="adj1" fmla="val -36571"/>
            <a:gd name="adj2" fmla="val -927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u="sng"/>
            <a:t>③　月日</a:t>
          </a:r>
          <a:endParaRPr kumimoji="1" lang="en-US" altLang="ja-JP" sz="1200" u="sng"/>
        </a:p>
        <a:p>
          <a:pPr algn="l"/>
          <a:r>
            <a:rPr kumimoji="1" lang="ja-JP" altLang="en-US" sz="1200"/>
            <a:t>支出日を記入してください。</a:t>
          </a:r>
        </a:p>
      </xdr:txBody>
    </xdr:sp>
    <xdr:clientData/>
  </xdr:twoCellAnchor>
  <xdr:oneCellAnchor>
    <xdr:from>
      <xdr:col>1</xdr:col>
      <xdr:colOff>380996</xdr:colOff>
      <xdr:row>1</xdr:row>
      <xdr:rowOff>22412</xdr:rowOff>
    </xdr:from>
    <xdr:ext cx="3877239" cy="1086971"/>
    <xdr:sp macro="" textlink="">
      <xdr:nvSpPr>
        <xdr:cNvPr id="4" name="角丸四角形吹き出し 3">
          <a:extLst>
            <a:ext uri="{FF2B5EF4-FFF2-40B4-BE49-F238E27FC236}">
              <a16:creationId xmlns:a16="http://schemas.microsoft.com/office/drawing/2014/main" xmlns="" id="{00000000-0008-0000-0100-000008000000}"/>
            </a:ext>
          </a:extLst>
        </xdr:cNvPr>
        <xdr:cNvSpPr/>
      </xdr:nvSpPr>
      <xdr:spPr>
        <a:xfrm>
          <a:off x="672349" y="190500"/>
          <a:ext cx="3877239" cy="1086971"/>
        </a:xfrm>
        <a:prstGeom prst="wedgeRoundRectCallout">
          <a:avLst>
            <a:gd name="adj1" fmla="val -19730"/>
            <a:gd name="adj2" fmla="val 919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200" u="sng"/>
            <a:t>②　領収書</a:t>
          </a:r>
          <a:r>
            <a:rPr kumimoji="1" lang="en-US" altLang="ja-JP" sz="1200" u="sng"/>
            <a:t>No.</a:t>
          </a:r>
        </a:p>
        <a:p>
          <a:pPr algn="l"/>
          <a:r>
            <a:rPr kumimoji="1" lang="ja-JP" altLang="en-US" sz="1200"/>
            <a:t>領収書番号順に記入してください。</a:t>
          </a:r>
          <a:endParaRPr kumimoji="1" lang="en-US" altLang="ja-JP" sz="1200"/>
        </a:p>
        <a:p>
          <a:pPr algn="l"/>
          <a:r>
            <a:rPr kumimoji="1" lang="en-US" altLang="ja-JP" sz="1200"/>
            <a:t>※</a:t>
          </a:r>
          <a:r>
            <a:rPr kumimoji="1" lang="ja-JP" altLang="en-US" sz="1200"/>
            <a:t>領収書のコピーは</a:t>
          </a:r>
          <a:r>
            <a:rPr kumimoji="1" lang="en-US" altLang="ja-JP" sz="1200"/>
            <a:t>No.</a:t>
          </a:r>
          <a:r>
            <a:rPr kumimoji="1" lang="ja-JP" altLang="en-US" sz="1200"/>
            <a:t>順に</a:t>
          </a:r>
          <a:r>
            <a:rPr kumimoji="1" lang="en-US" altLang="ja-JP" sz="1200"/>
            <a:t>A4</a:t>
          </a:r>
          <a:r>
            <a:rPr kumimoji="1" lang="ja-JP" altLang="en-US" sz="1200"/>
            <a:t>用紙（裏紙可）に重ならないようにのり付けの上、ご提出ください。</a:t>
          </a:r>
          <a:endParaRPr kumimoji="1" lang="en-US" altLang="ja-JP" sz="1200"/>
        </a:p>
        <a:p>
          <a:pPr algn="l"/>
          <a:endParaRPr kumimoji="1" lang="ja-JP" altLang="en-US" sz="1100"/>
        </a:p>
      </xdr:txBody>
    </xdr:sp>
    <xdr:clientData/>
  </xdr:oneCellAnchor>
  <xdr:twoCellAnchor>
    <xdr:from>
      <xdr:col>6</xdr:col>
      <xdr:colOff>201706</xdr:colOff>
      <xdr:row>20</xdr:row>
      <xdr:rowOff>168089</xdr:rowOff>
    </xdr:from>
    <xdr:to>
      <xdr:col>6</xdr:col>
      <xdr:colOff>1771970</xdr:colOff>
      <xdr:row>25</xdr:row>
      <xdr:rowOff>0</xdr:rowOff>
    </xdr:to>
    <xdr:sp macro="" textlink="">
      <xdr:nvSpPr>
        <xdr:cNvPr id="5" name="角丸四角形吹き出し 4">
          <a:extLst>
            <a:ext uri="{FF2B5EF4-FFF2-40B4-BE49-F238E27FC236}">
              <a16:creationId xmlns:a16="http://schemas.microsoft.com/office/drawing/2014/main" xmlns="" id="{00000000-0008-0000-0100-000006000000}"/>
            </a:ext>
          </a:extLst>
        </xdr:cNvPr>
        <xdr:cNvSpPr/>
      </xdr:nvSpPr>
      <xdr:spPr>
        <a:xfrm>
          <a:off x="5468471" y="4090148"/>
          <a:ext cx="1570264" cy="1064558"/>
        </a:xfrm>
        <a:prstGeom prst="wedgeRoundRectCallout">
          <a:avLst>
            <a:gd name="adj1" fmla="val -22140"/>
            <a:gd name="adj2" fmla="val -8616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u="sng">
              <a:latin typeface="+mj-ea"/>
              <a:ea typeface="+mj-ea"/>
            </a:rPr>
            <a:t>⑤　内容</a:t>
          </a:r>
          <a:endParaRPr kumimoji="1" lang="en-US" altLang="ja-JP" sz="1200" u="sng">
            <a:latin typeface="+mj-ea"/>
            <a:ea typeface="+mj-ea"/>
          </a:endParaRPr>
        </a:p>
        <a:p>
          <a:pPr algn="l"/>
          <a:r>
            <a:rPr kumimoji="1" lang="ja-JP" altLang="en-US" sz="1200">
              <a:latin typeface="+mj-ea"/>
              <a:ea typeface="+mj-ea"/>
            </a:rPr>
            <a:t>明細等を記入してください。</a:t>
          </a:r>
        </a:p>
      </xdr:txBody>
    </xdr:sp>
    <xdr:clientData/>
  </xdr:twoCellAnchor>
  <xdr:twoCellAnchor>
    <xdr:from>
      <xdr:col>10</xdr:col>
      <xdr:colOff>134470</xdr:colOff>
      <xdr:row>14</xdr:row>
      <xdr:rowOff>1</xdr:rowOff>
    </xdr:from>
    <xdr:to>
      <xdr:col>11</xdr:col>
      <xdr:colOff>179294</xdr:colOff>
      <xdr:row>16</xdr:row>
      <xdr:rowOff>112060</xdr:rowOff>
    </xdr:to>
    <xdr:sp macro="" textlink="">
      <xdr:nvSpPr>
        <xdr:cNvPr id="6" name="角丸四角形 5">
          <a:extLst>
            <a:ext uri="{FF2B5EF4-FFF2-40B4-BE49-F238E27FC236}">
              <a16:creationId xmlns:a16="http://schemas.microsoft.com/office/drawing/2014/main" xmlns="" id="{00000000-0008-0000-0100-000002000000}"/>
            </a:ext>
          </a:extLst>
        </xdr:cNvPr>
        <xdr:cNvSpPr/>
      </xdr:nvSpPr>
      <xdr:spPr>
        <a:xfrm>
          <a:off x="11530852" y="2442883"/>
          <a:ext cx="1187824" cy="60511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kumimoji="1" lang="en-US" altLang="ja-JP" sz="1100"/>
            <a:t>JBA</a:t>
          </a:r>
          <a:r>
            <a:rPr kumimoji="1" lang="ja-JP" altLang="en-US" sz="1100"/>
            <a:t>使用欄</a:t>
          </a:r>
          <a:endParaRPr kumimoji="1" lang="en-US" altLang="ja-JP" sz="1100"/>
        </a:p>
        <a:p>
          <a:pPr algn="ctr"/>
          <a:r>
            <a:rPr kumimoji="1" lang="ja-JP" altLang="en-US" sz="1100"/>
            <a:t>（入力不要）</a:t>
          </a:r>
        </a:p>
      </xdr:txBody>
    </xdr:sp>
    <xdr:clientData/>
  </xdr:twoCellAnchor>
  <xdr:oneCellAnchor>
    <xdr:from>
      <xdr:col>6</xdr:col>
      <xdr:colOff>2487705</xdr:colOff>
      <xdr:row>20</xdr:row>
      <xdr:rowOff>179294</xdr:rowOff>
    </xdr:from>
    <xdr:ext cx="1351189" cy="1086970"/>
    <xdr:sp macro="" textlink="">
      <xdr:nvSpPr>
        <xdr:cNvPr id="7" name="角丸四角形吹き出し 6">
          <a:extLst>
            <a:ext uri="{FF2B5EF4-FFF2-40B4-BE49-F238E27FC236}">
              <a16:creationId xmlns:a16="http://schemas.microsoft.com/office/drawing/2014/main" xmlns="" id="{00000000-0008-0000-0100-000007000000}"/>
            </a:ext>
          </a:extLst>
        </xdr:cNvPr>
        <xdr:cNvSpPr/>
      </xdr:nvSpPr>
      <xdr:spPr>
        <a:xfrm>
          <a:off x="7754470" y="4101353"/>
          <a:ext cx="1351189" cy="1086970"/>
        </a:xfrm>
        <a:prstGeom prst="wedgeRoundRectCallout">
          <a:avLst>
            <a:gd name="adj1" fmla="val 44625"/>
            <a:gd name="adj2" fmla="val -9819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200" u="sng"/>
            <a:t>⑥　支出金額</a:t>
          </a:r>
          <a:endParaRPr kumimoji="1" lang="en-US" altLang="ja-JP" sz="1200" u="sng"/>
        </a:p>
        <a:p>
          <a:pPr algn="l"/>
          <a:r>
            <a:rPr kumimoji="1" lang="ja-JP" altLang="en-US" sz="1200"/>
            <a:t>金額を記入してください</a:t>
          </a:r>
          <a:r>
            <a:rPr kumimoji="1" lang="ja-JP" altLang="en-US" sz="800"/>
            <a:t>。</a:t>
          </a:r>
        </a:p>
      </xdr:txBody>
    </xdr:sp>
    <xdr:clientData/>
  </xdr:oneCellAnchor>
  <xdr:oneCellAnchor>
    <xdr:from>
      <xdr:col>4</xdr:col>
      <xdr:colOff>235323</xdr:colOff>
      <xdr:row>25</xdr:row>
      <xdr:rowOff>179296</xdr:rowOff>
    </xdr:from>
    <xdr:ext cx="2700618" cy="1680880"/>
    <xdr:sp macro="" textlink="">
      <xdr:nvSpPr>
        <xdr:cNvPr id="8" name="角丸四角形吹き出し 7">
          <a:extLst>
            <a:ext uri="{FF2B5EF4-FFF2-40B4-BE49-F238E27FC236}">
              <a16:creationId xmlns:a16="http://schemas.microsoft.com/office/drawing/2014/main" xmlns="" id="{00000000-0008-0000-0100-000004000000}"/>
            </a:ext>
          </a:extLst>
        </xdr:cNvPr>
        <xdr:cNvSpPr/>
      </xdr:nvSpPr>
      <xdr:spPr>
        <a:xfrm>
          <a:off x="2779058" y="5334002"/>
          <a:ext cx="2700618" cy="1680880"/>
        </a:xfrm>
        <a:prstGeom prst="wedgeRoundRectCallout">
          <a:avLst>
            <a:gd name="adj1" fmla="val 9642"/>
            <a:gd name="adj2" fmla="val -1668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200" u="sng"/>
            <a:t>④　支払先</a:t>
          </a:r>
          <a:endParaRPr kumimoji="1" lang="en-US" altLang="ja-JP" sz="1200" u="sng"/>
        </a:p>
        <a:p>
          <a:pPr algn="l"/>
          <a:r>
            <a:rPr kumimoji="1" lang="ja-JP" altLang="en-US" sz="1200"/>
            <a:t>請求書や領収書に記載されている支払先・受領者を記入してください。</a:t>
          </a:r>
          <a:endParaRPr kumimoji="1" lang="en-US" altLang="ja-JP" sz="1200"/>
        </a:p>
        <a:p>
          <a:pPr algn="l"/>
          <a:r>
            <a:rPr kumimoji="1" lang="ja-JP" altLang="en-US" sz="1200"/>
            <a:t>理事会などで複数者に支払った際は、代表者他○名と記載し、別紙精算書に明細を作成してください。</a:t>
          </a:r>
          <a:endParaRPr kumimoji="1" lang="en-US" altLang="ja-JP" sz="1200"/>
        </a:p>
        <a:p>
          <a:pPr algn="l"/>
          <a:endParaRPr kumimoji="1" lang="ja-JP" altLang="en-US" sz="900"/>
        </a:p>
      </xdr:txBody>
    </xdr:sp>
    <xdr:clientData/>
  </xdr:oneCellAnchor>
  <xdr:twoCellAnchor>
    <xdr:from>
      <xdr:col>1</xdr:col>
      <xdr:colOff>78442</xdr:colOff>
      <xdr:row>20</xdr:row>
      <xdr:rowOff>145675</xdr:rowOff>
    </xdr:from>
    <xdr:to>
      <xdr:col>3</xdr:col>
      <xdr:colOff>280147</xdr:colOff>
      <xdr:row>30</xdr:row>
      <xdr:rowOff>44822</xdr:rowOff>
    </xdr:to>
    <xdr:sp macro="" textlink="">
      <xdr:nvSpPr>
        <xdr:cNvPr id="9" name="角丸四角形吹き出し 8">
          <a:extLst>
            <a:ext uri="{FF2B5EF4-FFF2-40B4-BE49-F238E27FC236}">
              <a16:creationId xmlns:a16="http://schemas.microsoft.com/office/drawing/2014/main" xmlns="" id="{00000000-0008-0000-0100-000003000000}"/>
            </a:ext>
          </a:extLst>
        </xdr:cNvPr>
        <xdr:cNvSpPr/>
      </xdr:nvSpPr>
      <xdr:spPr>
        <a:xfrm>
          <a:off x="369795" y="4571999"/>
          <a:ext cx="2050676" cy="2364441"/>
        </a:xfrm>
        <a:prstGeom prst="wedgeRoundRectCallout">
          <a:avLst>
            <a:gd name="adj1" fmla="val -20057"/>
            <a:gd name="adj2" fmla="val -8792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u="sng"/>
            <a:t>①　科目</a:t>
          </a:r>
          <a:endParaRPr kumimoji="1" lang="en-US" altLang="ja-JP" sz="1200" u="sng"/>
        </a:p>
        <a:p>
          <a:pPr algn="l"/>
          <a:r>
            <a:rPr kumimoji="1" lang="ja-JP" altLang="en-US" sz="1200"/>
            <a:t>科目欄のセルにカーソルを合わせ、▼で表示される科目の中から選択してください。（科目は申請要項「</a:t>
          </a:r>
          <a:r>
            <a:rPr kumimoji="1" lang="en-US" altLang="ja-JP" sz="1200"/>
            <a:t>8-4.</a:t>
          </a:r>
          <a:r>
            <a:rPr kumimoji="1" lang="ja-JP" altLang="en-US" sz="1200"/>
            <a:t>ファンドＢ交付金　対象経費基準」をご参照ください。）</a:t>
          </a:r>
        </a:p>
      </xdr:txBody>
    </xdr:sp>
    <xdr:clientData/>
  </xdr:twoCellAnchor>
  <xdr:twoCellAnchor>
    <xdr:from>
      <xdr:col>6</xdr:col>
      <xdr:colOff>1288676</xdr:colOff>
      <xdr:row>53</xdr:row>
      <xdr:rowOff>33617</xdr:rowOff>
    </xdr:from>
    <xdr:to>
      <xdr:col>6</xdr:col>
      <xdr:colOff>2971000</xdr:colOff>
      <xdr:row>55</xdr:row>
      <xdr:rowOff>22412</xdr:rowOff>
    </xdr:to>
    <xdr:sp macro="" textlink="">
      <xdr:nvSpPr>
        <xdr:cNvPr id="12" name="角丸四角形吹き出し 11">
          <a:extLst>
            <a:ext uri="{FF2B5EF4-FFF2-40B4-BE49-F238E27FC236}">
              <a16:creationId xmlns:a16="http://schemas.microsoft.com/office/drawing/2014/main" xmlns="" id="{00000000-0008-0000-0100-000006000000}"/>
            </a:ext>
          </a:extLst>
        </xdr:cNvPr>
        <xdr:cNvSpPr/>
      </xdr:nvSpPr>
      <xdr:spPr>
        <a:xfrm>
          <a:off x="6555441" y="12785911"/>
          <a:ext cx="1682324" cy="717177"/>
        </a:xfrm>
        <a:prstGeom prst="wedgeRoundRectCallout">
          <a:avLst>
            <a:gd name="adj1" fmla="val 75394"/>
            <a:gd name="adj2" fmla="val -7580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ja-JP" sz="1200">
              <a:solidFill>
                <a:schemeClr val="dk1"/>
              </a:solidFill>
              <a:effectLst/>
              <a:latin typeface="+mn-lt"/>
              <a:ea typeface="+mn-ea"/>
              <a:cs typeface="+mn-cs"/>
            </a:rPr>
            <a:t>合計は自動計算されます</a:t>
          </a:r>
          <a:r>
            <a:rPr kumimoji="1" lang="ja-JP" altLang="en-US" sz="1200">
              <a:solidFill>
                <a:schemeClr val="dk1"/>
              </a:solidFill>
              <a:effectLst/>
              <a:latin typeface="+mn-lt"/>
              <a:ea typeface="+mn-ea"/>
              <a:cs typeface="+mn-cs"/>
            </a:rPr>
            <a:t>。</a:t>
          </a:r>
          <a:endParaRPr kumimoji="1" lang="ja-JP" altLang="en-US" sz="1200"/>
        </a:p>
      </xdr:txBody>
    </xdr:sp>
    <xdr:clientData/>
  </xdr:twoCellAnchor>
  <xdr:twoCellAnchor>
    <xdr:from>
      <xdr:col>16</xdr:col>
      <xdr:colOff>100853</xdr:colOff>
      <xdr:row>51</xdr:row>
      <xdr:rowOff>145677</xdr:rowOff>
    </xdr:from>
    <xdr:to>
      <xdr:col>20</xdr:col>
      <xdr:colOff>145677</xdr:colOff>
      <xdr:row>55</xdr:row>
      <xdr:rowOff>22414</xdr:rowOff>
    </xdr:to>
    <xdr:sp macro="" textlink="">
      <xdr:nvSpPr>
        <xdr:cNvPr id="13" name="角丸四角形吹き出し 12">
          <a:extLst>
            <a:ext uri="{FF2B5EF4-FFF2-40B4-BE49-F238E27FC236}">
              <a16:creationId xmlns:a16="http://schemas.microsoft.com/office/drawing/2014/main" xmlns="" id="{00000000-0008-0000-0100-000006000000}"/>
            </a:ext>
          </a:extLst>
        </xdr:cNvPr>
        <xdr:cNvSpPr/>
      </xdr:nvSpPr>
      <xdr:spPr>
        <a:xfrm>
          <a:off x="13973735" y="12214412"/>
          <a:ext cx="3485030" cy="1288678"/>
        </a:xfrm>
        <a:prstGeom prst="wedgeRoundRectCallout">
          <a:avLst>
            <a:gd name="adj1" fmla="val 16295"/>
            <a:gd name="adj2" fmla="val -8342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200">
              <a:solidFill>
                <a:schemeClr val="dk1"/>
              </a:solidFill>
              <a:effectLst/>
              <a:latin typeface="+mn-lt"/>
              <a:ea typeface="+mn-ea"/>
              <a:cs typeface="+mn-cs"/>
            </a:rPr>
            <a:t>左の「支出明細書」に入力すると、自動的に科目ごとに金額が集計されます。</a:t>
          </a:r>
          <a:endParaRPr lang="ja-JP" altLang="ja-JP" sz="1200">
            <a:effectLst/>
          </a:endParaRPr>
        </a:p>
        <a:p>
          <a:r>
            <a:rPr kumimoji="1" lang="ja-JP" altLang="ja-JP" sz="1200">
              <a:solidFill>
                <a:schemeClr val="dk1"/>
              </a:solidFill>
              <a:effectLst/>
              <a:latin typeface="+mn-lt"/>
              <a:ea typeface="+mn-ea"/>
              <a:cs typeface="+mn-cs"/>
            </a:rPr>
            <a:t>これが報告書の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今回支出報告金額</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に自動的に反映されます。</a:t>
          </a:r>
          <a:endParaRPr lang="ja-JP" altLang="ja-JP" sz="1200">
            <a:effectLst/>
          </a:endParaRPr>
        </a:p>
      </xdr:txBody>
    </xdr:sp>
    <xdr:clientData/>
  </xdr:twoCellAnchor>
  <xdr:oneCellAnchor>
    <xdr:from>
      <xdr:col>8</xdr:col>
      <xdr:colOff>212912</xdr:colOff>
      <xdr:row>22</xdr:row>
      <xdr:rowOff>56029</xdr:rowOff>
    </xdr:from>
    <xdr:ext cx="2532530" cy="1501588"/>
    <xdr:sp macro="" textlink="">
      <xdr:nvSpPr>
        <xdr:cNvPr id="14" name="角丸四角形吹き出し 13">
          <a:extLst>
            <a:ext uri="{FF2B5EF4-FFF2-40B4-BE49-F238E27FC236}">
              <a16:creationId xmlns:a16="http://schemas.microsoft.com/office/drawing/2014/main" xmlns="" id="{00000000-0008-0000-0100-000007000000}"/>
            </a:ext>
          </a:extLst>
        </xdr:cNvPr>
        <xdr:cNvSpPr/>
      </xdr:nvSpPr>
      <xdr:spPr>
        <a:xfrm>
          <a:off x="9681883" y="4471147"/>
          <a:ext cx="2532530" cy="1501588"/>
        </a:xfrm>
        <a:prstGeom prst="wedgeRoundRectCallout">
          <a:avLst>
            <a:gd name="adj1" fmla="val -24212"/>
            <a:gd name="adj2" fmla="val -9510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200" u="sng"/>
            <a:t>⑦　対象経費　・　対象外経費</a:t>
          </a:r>
          <a:endParaRPr kumimoji="1" lang="en-US" altLang="ja-JP" sz="1200" u="sng"/>
        </a:p>
        <a:p>
          <a:pPr algn="l"/>
          <a:endParaRPr kumimoji="1" lang="en-US" altLang="ja-JP" sz="1200"/>
        </a:p>
        <a:p>
          <a:pPr algn="l"/>
          <a:r>
            <a:rPr kumimoji="1" lang="ja-JP" altLang="en-US" sz="1200"/>
            <a:t>Ｂ列（科目）　で対象経費・対象外経費を選択すると。自動的に記入されます。（入力不要）</a:t>
          </a:r>
        </a:p>
      </xdr:txBody>
    </xdr:sp>
    <xdr:clientData/>
  </xdr:oneCellAnchor>
  <xdr:oneCellAnchor>
    <xdr:from>
      <xdr:col>17</xdr:col>
      <xdr:colOff>212912</xdr:colOff>
      <xdr:row>3</xdr:row>
      <xdr:rowOff>89647</xdr:rowOff>
    </xdr:from>
    <xdr:ext cx="2633382" cy="435567"/>
    <xdr:sp macro="" textlink="">
      <xdr:nvSpPr>
        <xdr:cNvPr id="15" name="角丸四角形 14">
          <a:extLst>
            <a:ext uri="{FF2B5EF4-FFF2-40B4-BE49-F238E27FC236}">
              <a16:creationId xmlns="" xmlns:a16="http://schemas.microsoft.com/office/drawing/2014/main" id="{00000000-0008-0000-0000-00000C000000}"/>
            </a:ext>
          </a:extLst>
        </xdr:cNvPr>
        <xdr:cNvSpPr/>
      </xdr:nvSpPr>
      <xdr:spPr>
        <a:xfrm>
          <a:off x="14377147" y="593912"/>
          <a:ext cx="2633382" cy="435567"/>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100">
              <a:solidFill>
                <a:sysClr val="windowText" lastClr="000000"/>
              </a:solidFill>
            </a:rPr>
            <a:t>①から⑦の手順で作成してください。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solidFill>
            <a:sysClr val="windowText" lastClr="000000"/>
          </a:solidFill>
        </a:ln>
      </a:spPr>
      <a:bodyPr vertOverflow="clip" horzOverflow="clip" rtlCol="0" anchor="ctr">
        <a:noAutofit/>
      </a:bodyPr>
      <a:lstStyle>
        <a:defPPr algn="l">
          <a:defRPr kumimoji="1" sz="11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fund@basketball.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1"/>
  <sheetViews>
    <sheetView tabSelected="1" zoomScale="80" zoomScaleNormal="80" workbookViewId="0">
      <selection activeCell="A3" sqref="A3"/>
    </sheetView>
  </sheetViews>
  <sheetFormatPr defaultRowHeight="13.5"/>
  <cols>
    <col min="1" max="1" width="17.5" style="77" customWidth="1"/>
    <col min="2" max="2" width="5.625" style="77" customWidth="1"/>
    <col min="3" max="3" width="10.625" style="126" customWidth="1"/>
    <col min="4" max="4" width="5.625" style="126" customWidth="1"/>
    <col min="5" max="5" width="13.625" style="126" customWidth="1"/>
    <col min="6" max="6" width="19.5" style="126" customWidth="1"/>
    <col min="7" max="7" width="29.5" style="77" customWidth="1"/>
    <col min="8" max="8" width="7.375" style="77" customWidth="1"/>
    <col min="9" max="9" width="9" style="77"/>
    <col min="10" max="10" width="3" style="77" customWidth="1"/>
    <col min="11" max="11" width="9" style="77"/>
    <col min="12" max="12" width="21.375" style="77" bestFit="1" customWidth="1"/>
    <col min="13" max="13" width="10.375" style="77" bestFit="1" customWidth="1"/>
    <col min="14" max="15" width="9" style="126"/>
    <col min="16" max="16384" width="9" style="77"/>
  </cols>
  <sheetData>
    <row r="1" spans="1:15">
      <c r="A1" s="73" t="s">
        <v>56</v>
      </c>
      <c r="B1" s="73"/>
      <c r="C1" s="74"/>
      <c r="D1" s="74"/>
      <c r="E1" s="74"/>
      <c r="F1" s="74"/>
      <c r="G1" s="75"/>
      <c r="H1" s="76"/>
      <c r="I1" s="75"/>
      <c r="J1" s="75"/>
      <c r="K1" s="75"/>
      <c r="L1" s="75"/>
      <c r="M1" s="75"/>
      <c r="N1" s="74"/>
      <c r="O1" s="74"/>
    </row>
    <row r="2" spans="1:15" ht="31.5" customHeight="1">
      <c r="A2" s="155" t="s">
        <v>0</v>
      </c>
      <c r="B2" s="155"/>
      <c r="C2" s="155"/>
      <c r="D2" s="155"/>
      <c r="E2" s="155"/>
      <c r="F2" s="155"/>
      <c r="G2" s="155"/>
      <c r="H2" s="155"/>
      <c r="I2" s="75"/>
      <c r="J2" s="75"/>
      <c r="K2" s="75"/>
      <c r="L2" s="75"/>
      <c r="M2" s="75"/>
      <c r="N2" s="74"/>
      <c r="O2" s="74"/>
    </row>
    <row r="3" spans="1:15" ht="22.5" customHeight="1">
      <c r="A3" s="78"/>
      <c r="B3" s="78"/>
      <c r="C3" s="79" t="s">
        <v>1</v>
      </c>
      <c r="D3" s="79"/>
      <c r="E3" s="80"/>
      <c r="F3" s="81" t="s">
        <v>2</v>
      </c>
      <c r="G3" s="156" t="s">
        <v>3</v>
      </c>
      <c r="H3" s="157"/>
      <c r="I3" s="75"/>
      <c r="J3" s="75"/>
      <c r="K3" s="75"/>
      <c r="L3" s="75"/>
      <c r="M3" s="75"/>
      <c r="N3" s="74"/>
      <c r="O3" s="74"/>
    </row>
    <row r="4" spans="1:15" ht="27.95" customHeight="1">
      <c r="A4" s="82" t="s">
        <v>4</v>
      </c>
      <c r="B4" s="82"/>
      <c r="C4" s="83" t="s">
        <v>5</v>
      </c>
      <c r="D4" s="83"/>
      <c r="E4" s="80"/>
      <c r="F4" s="84" t="s">
        <v>59</v>
      </c>
      <c r="G4" s="85"/>
      <c r="H4" s="86" t="s">
        <v>6</v>
      </c>
      <c r="I4" s="75"/>
      <c r="J4" s="75"/>
      <c r="K4" s="75"/>
      <c r="L4" s="75"/>
      <c r="M4" s="130"/>
      <c r="N4" s="74"/>
      <c r="O4" s="74"/>
    </row>
    <row r="5" spans="1:15" ht="27.95" customHeight="1">
      <c r="A5" s="87" t="s">
        <v>7</v>
      </c>
      <c r="B5" s="87"/>
      <c r="C5" s="83" t="s">
        <v>8</v>
      </c>
      <c r="D5" s="83"/>
      <c r="E5" s="80"/>
      <c r="F5" s="88" t="s">
        <v>60</v>
      </c>
      <c r="G5" s="158"/>
      <c r="H5" s="158"/>
      <c r="I5" s="75"/>
      <c r="J5" s="75"/>
      <c r="K5" s="75"/>
      <c r="L5" s="75"/>
      <c r="M5" s="75"/>
      <c r="N5" s="74"/>
      <c r="O5" s="74"/>
    </row>
    <row r="6" spans="1:15" ht="27.95" customHeight="1">
      <c r="A6" s="149" t="s">
        <v>222</v>
      </c>
      <c r="B6" s="89"/>
      <c r="C6" s="80"/>
      <c r="D6" s="80"/>
      <c r="E6" s="80"/>
      <c r="F6" s="88" t="s">
        <v>61</v>
      </c>
      <c r="G6" s="159"/>
      <c r="H6" s="159"/>
      <c r="I6" s="75"/>
      <c r="J6" s="75"/>
      <c r="K6" s="75"/>
      <c r="L6" s="75"/>
      <c r="M6" s="75"/>
      <c r="N6" s="74"/>
      <c r="O6" s="74"/>
    </row>
    <row r="7" spans="1:15" ht="27.95" customHeight="1">
      <c r="A7" s="87"/>
      <c r="B7" s="87"/>
      <c r="C7" s="83"/>
      <c r="D7" s="83"/>
      <c r="E7" s="80"/>
      <c r="F7" s="84" t="s">
        <v>9</v>
      </c>
      <c r="G7" s="158"/>
      <c r="H7" s="158"/>
      <c r="I7" s="75"/>
      <c r="J7" s="75"/>
      <c r="K7" s="75"/>
      <c r="L7" s="75"/>
      <c r="M7" s="75"/>
      <c r="N7" s="74"/>
      <c r="O7" s="74"/>
    </row>
    <row r="8" spans="1:15" ht="27.95" customHeight="1">
      <c r="A8" s="89"/>
      <c r="B8" s="89"/>
      <c r="C8" s="80"/>
      <c r="D8" s="80"/>
      <c r="E8" s="80"/>
      <c r="F8" s="88" t="s">
        <v>10</v>
      </c>
      <c r="G8" s="159"/>
      <c r="H8" s="159"/>
      <c r="I8" s="75"/>
      <c r="J8" s="75"/>
      <c r="K8" s="75"/>
      <c r="L8" s="75"/>
      <c r="M8" s="75"/>
      <c r="N8" s="74"/>
      <c r="O8" s="74"/>
    </row>
    <row r="9" spans="1:15" ht="16.5" customHeight="1">
      <c r="A9" s="90"/>
      <c r="B9" s="90"/>
      <c r="C9" s="91"/>
      <c r="D9" s="91"/>
      <c r="E9" s="80"/>
      <c r="F9" s="74"/>
      <c r="G9" s="160"/>
      <c r="H9" s="160"/>
      <c r="I9" s="75"/>
      <c r="J9" s="75"/>
      <c r="K9" s="75"/>
      <c r="L9" s="152" t="s">
        <v>11</v>
      </c>
      <c r="M9" s="153"/>
      <c r="N9" s="74"/>
      <c r="O9" s="74"/>
    </row>
    <row r="10" spans="1:15" ht="24" customHeight="1">
      <c r="A10" s="90"/>
      <c r="B10" s="90"/>
      <c r="C10" s="74"/>
      <c r="D10" s="74"/>
      <c r="E10" s="74"/>
      <c r="F10" s="154"/>
      <c r="G10" s="154"/>
      <c r="H10" s="154"/>
      <c r="I10" s="75"/>
      <c r="J10" s="75"/>
      <c r="K10" s="18">
        <v>1</v>
      </c>
      <c r="L10" s="131" t="s">
        <v>158</v>
      </c>
      <c r="M10" s="92">
        <f ca="1">VLOOKUP($L10,'様式4-2_B（支出明細書）見本'!$S$10:$V$51,2,0)</f>
        <v>0</v>
      </c>
      <c r="N10" s="134">
        <f ca="1">VLOOKUP($L10,'様式4-2_B（支出明細書）見本'!$S$10:$V$51,3,0)</f>
        <v>0</v>
      </c>
      <c r="O10" s="134">
        <f ca="1">VLOOKUP($L10,'様式4-2_B（支出明細書）見本'!$S$10:$V$51,4,0)</f>
        <v>0</v>
      </c>
    </row>
    <row r="11" spans="1:15" ht="24" customHeight="1">
      <c r="A11" s="93" t="s">
        <v>12</v>
      </c>
      <c r="B11" s="93"/>
      <c r="C11" s="94"/>
      <c r="D11" s="94"/>
      <c r="E11" s="94"/>
      <c r="F11" s="94"/>
      <c r="G11" s="95"/>
      <c r="H11" s="96" t="s">
        <v>13</v>
      </c>
      <c r="I11" s="95"/>
      <c r="J11" s="95"/>
      <c r="K11" s="18">
        <v>2</v>
      </c>
      <c r="L11" s="131" t="s">
        <v>181</v>
      </c>
      <c r="M11" s="92">
        <f ca="1">VLOOKUP($L11,'様式4-2_B（支出明細書）見本'!$S$10:$V$51,2,0)</f>
        <v>0</v>
      </c>
      <c r="N11" s="134">
        <f ca="1">VLOOKUP($L11,'様式4-2_B（支出明細書）見本'!$S$10:$V$51,3,0)</f>
        <v>0</v>
      </c>
      <c r="O11" s="134">
        <f ca="1">VLOOKUP($L11,'様式4-2_B（支出明細書）見本'!$S$10:$V$51,4,0)</f>
        <v>0</v>
      </c>
    </row>
    <row r="12" spans="1:15" ht="24" customHeight="1">
      <c r="A12" s="97" t="s">
        <v>14</v>
      </c>
      <c r="B12" s="164" t="s">
        <v>15</v>
      </c>
      <c r="C12" s="165"/>
      <c r="D12" s="161" t="s">
        <v>16</v>
      </c>
      <c r="E12" s="162"/>
      <c r="F12" s="162"/>
      <c r="G12" s="162"/>
      <c r="H12" s="163"/>
      <c r="I12" s="95"/>
      <c r="J12" s="95"/>
      <c r="K12" s="18">
        <v>3</v>
      </c>
      <c r="L12" s="131" t="s">
        <v>159</v>
      </c>
      <c r="M12" s="92">
        <f ca="1">VLOOKUP($L12,'様式4-2_B（支出明細書）見本'!$S$10:$V$51,2,0)</f>
        <v>360000</v>
      </c>
      <c r="N12" s="134">
        <f ca="1">VLOOKUP($L12,'様式4-2_B（支出明細書）見本'!$S$10:$V$51,3,0)</f>
        <v>360000</v>
      </c>
      <c r="O12" s="134">
        <f ca="1">VLOOKUP($L12,'様式4-2_B（支出明細書）見本'!$S$10:$V$51,4,0)</f>
        <v>0</v>
      </c>
    </row>
    <row r="13" spans="1:15" ht="24" customHeight="1">
      <c r="A13" s="139" t="s">
        <v>65</v>
      </c>
      <c r="B13" s="98"/>
      <c r="C13" s="99">
        <v>2000000</v>
      </c>
      <c r="D13" s="182" t="s">
        <v>66</v>
      </c>
      <c r="E13" s="183"/>
      <c r="F13" s="183"/>
      <c r="G13" s="183"/>
      <c r="H13" s="184"/>
      <c r="I13" s="95"/>
      <c r="J13" s="95"/>
      <c r="K13" s="18">
        <v>4</v>
      </c>
      <c r="L13" s="131" t="s">
        <v>182</v>
      </c>
      <c r="M13" s="92">
        <f ca="1">VLOOKUP($L13,'様式4-2_B（支出明細書）見本'!$S$10:$V$51,2,0)</f>
        <v>0</v>
      </c>
      <c r="N13" s="134">
        <f ca="1">VLOOKUP($L13,'様式4-2_B（支出明細書）見本'!$S$10:$V$51,3,0)</f>
        <v>0</v>
      </c>
      <c r="O13" s="134">
        <f ca="1">VLOOKUP($L13,'様式4-2_B（支出明細書）見本'!$S$10:$V$51,4,0)</f>
        <v>0</v>
      </c>
    </row>
    <row r="14" spans="1:15" ht="24" customHeight="1">
      <c r="A14" s="100" t="s">
        <v>206</v>
      </c>
      <c r="B14" s="100"/>
      <c r="C14" s="99">
        <v>1950000</v>
      </c>
      <c r="D14" s="182" t="s">
        <v>17</v>
      </c>
      <c r="E14" s="183"/>
      <c r="F14" s="183"/>
      <c r="G14" s="183"/>
      <c r="H14" s="184"/>
      <c r="I14" s="95"/>
      <c r="J14" s="95"/>
      <c r="K14" s="18">
        <v>5</v>
      </c>
      <c r="L14" s="131" t="s">
        <v>160</v>
      </c>
      <c r="M14" s="92">
        <f ca="1">VLOOKUP($L14,'様式4-2_B（支出明細書）見本'!$S$10:$V$51,2,0)</f>
        <v>0</v>
      </c>
      <c r="N14" s="134">
        <f ca="1">VLOOKUP($L14,'様式4-2_B（支出明細書）見本'!$S$10:$V$51,3,0)</f>
        <v>0</v>
      </c>
      <c r="O14" s="134">
        <f ca="1">VLOOKUP($L14,'様式4-2_B（支出明細書）見本'!$S$10:$V$51,4,0)</f>
        <v>0</v>
      </c>
    </row>
    <row r="15" spans="1:15" ht="24" customHeight="1" thickBot="1">
      <c r="A15" s="101" t="s">
        <v>18</v>
      </c>
      <c r="B15" s="102"/>
      <c r="C15" s="103">
        <v>1000000</v>
      </c>
      <c r="D15" s="185" t="s">
        <v>67</v>
      </c>
      <c r="E15" s="186"/>
      <c r="F15" s="186"/>
      <c r="G15" s="186"/>
      <c r="H15" s="187"/>
      <c r="I15" s="95"/>
      <c r="J15" s="95"/>
      <c r="K15" s="18">
        <v>6</v>
      </c>
      <c r="L15" s="131" t="s">
        <v>183</v>
      </c>
      <c r="M15" s="92">
        <f ca="1">VLOOKUP($L15,'様式4-2_B（支出明細書）見本'!$S$10:$V$51,2,0)</f>
        <v>0</v>
      </c>
      <c r="N15" s="134">
        <f ca="1">VLOOKUP($L15,'様式4-2_B（支出明細書）見本'!$S$10:$V$51,3,0)</f>
        <v>0</v>
      </c>
      <c r="O15" s="134">
        <f ca="1">VLOOKUP($L15,'様式4-2_B（支出明細書）見本'!$S$10:$V$51,4,0)</f>
        <v>0</v>
      </c>
    </row>
    <row r="16" spans="1:15" ht="24" customHeight="1" thickTop="1">
      <c r="A16" s="104" t="s">
        <v>190</v>
      </c>
      <c r="B16" s="104" t="s">
        <v>188</v>
      </c>
      <c r="C16" s="105">
        <f>C13-C14+C15</f>
        <v>1050000</v>
      </c>
      <c r="D16" s="188" t="s">
        <v>19</v>
      </c>
      <c r="E16" s="189"/>
      <c r="F16" s="189"/>
      <c r="G16" s="189"/>
      <c r="H16" s="190"/>
      <c r="I16" s="95"/>
      <c r="J16" s="95"/>
      <c r="K16" s="18">
        <v>7</v>
      </c>
      <c r="L16" s="131" t="s">
        <v>161</v>
      </c>
      <c r="M16" s="92">
        <f ca="1">VLOOKUP($L16,'様式4-2_B（支出明細書）見本'!$S$10:$V$51,2,0)</f>
        <v>0</v>
      </c>
      <c r="N16" s="134">
        <f ca="1">VLOOKUP($L16,'様式4-2_B（支出明細書）見本'!$S$10:$V$51,3,0)</f>
        <v>0</v>
      </c>
      <c r="O16" s="134">
        <f ca="1">VLOOKUP($L16,'様式4-2_B（支出明細書）見本'!$S$10:$V$51,4,0)</f>
        <v>0</v>
      </c>
    </row>
    <row r="17" spans="1:15" ht="24" customHeight="1">
      <c r="A17" s="106" t="s">
        <v>20</v>
      </c>
      <c r="B17" s="106"/>
      <c r="C17" s="94"/>
      <c r="D17" s="94"/>
      <c r="E17" s="94"/>
      <c r="F17" s="94"/>
      <c r="G17" s="95"/>
      <c r="H17" s="95"/>
      <c r="I17" s="95"/>
      <c r="J17" s="95"/>
      <c r="K17" s="18">
        <v>8</v>
      </c>
      <c r="L17" s="131" t="s">
        <v>184</v>
      </c>
      <c r="M17" s="92">
        <f ca="1">VLOOKUP($L17,'様式4-2_B（支出明細書）見本'!$S$10:$V$51,2,0)</f>
        <v>0</v>
      </c>
      <c r="N17" s="134">
        <f ca="1">VLOOKUP($L17,'様式4-2_B（支出明細書）見本'!$S$10:$V$51,3,0)</f>
        <v>0</v>
      </c>
      <c r="O17" s="134">
        <f ca="1">VLOOKUP($L17,'様式4-2_B（支出明細書）見本'!$S$10:$V$51,4,0)</f>
        <v>0</v>
      </c>
    </row>
    <row r="18" spans="1:15" ht="24" customHeight="1">
      <c r="A18" s="97" t="s">
        <v>21</v>
      </c>
      <c r="B18" s="164" t="s">
        <v>22</v>
      </c>
      <c r="C18" s="165"/>
      <c r="D18" s="180" t="s">
        <v>68</v>
      </c>
      <c r="E18" s="181"/>
      <c r="F18" s="107" t="s">
        <v>69</v>
      </c>
      <c r="G18" s="191" t="s">
        <v>23</v>
      </c>
      <c r="H18" s="192"/>
      <c r="I18" s="95"/>
      <c r="J18" s="95"/>
      <c r="K18" s="18">
        <v>9</v>
      </c>
      <c r="L18" s="131" t="s">
        <v>162</v>
      </c>
      <c r="M18" s="92">
        <f ca="1">VLOOKUP($L18,'様式4-2_B（支出明細書）見本'!$S$10:$V$51,2,0)</f>
        <v>0</v>
      </c>
      <c r="N18" s="134">
        <f ca="1">VLOOKUP($L18,'様式4-2_B（支出明細書）見本'!$S$10:$V$51,3,0)</f>
        <v>0</v>
      </c>
      <c r="O18" s="134">
        <f ca="1">VLOOKUP($L18,'様式4-2_B（支出明細書）見本'!$S$10:$V$51,4,0)</f>
        <v>0</v>
      </c>
    </row>
    <row r="19" spans="1:15" ht="24" customHeight="1">
      <c r="A19" s="108" t="s">
        <v>24</v>
      </c>
      <c r="B19" s="109"/>
      <c r="C19" s="110">
        <f ca="1">M10+M11</f>
        <v>0</v>
      </c>
      <c r="D19" s="145"/>
      <c r="E19" s="147">
        <f ca="1">N10</f>
        <v>0</v>
      </c>
      <c r="F19" s="111">
        <f ca="1">O11</f>
        <v>0</v>
      </c>
      <c r="G19" s="150"/>
      <c r="H19" s="151"/>
      <c r="I19" s="95"/>
      <c r="J19" s="95"/>
      <c r="K19" s="18">
        <v>10</v>
      </c>
      <c r="L19" s="131" t="s">
        <v>185</v>
      </c>
      <c r="M19" s="92">
        <f ca="1">VLOOKUP($L19,'様式4-2_B（支出明細書）見本'!$S$10:$V$51,2,0)</f>
        <v>0</v>
      </c>
      <c r="N19" s="134">
        <f ca="1">VLOOKUP($L19,'様式4-2_B（支出明細書）見本'!$S$10:$V$51,3,0)</f>
        <v>0</v>
      </c>
      <c r="O19" s="134">
        <f ca="1">VLOOKUP($L19,'様式4-2_B（支出明細書）見本'!$S$10:$V$51,4,0)</f>
        <v>0</v>
      </c>
    </row>
    <row r="20" spans="1:15" ht="24" customHeight="1">
      <c r="A20" s="108" t="s">
        <v>25</v>
      </c>
      <c r="B20" s="109"/>
      <c r="C20" s="110">
        <f ca="1">M12+M13</f>
        <v>360000</v>
      </c>
      <c r="D20" s="145"/>
      <c r="E20" s="147">
        <f ca="1">N12</f>
        <v>360000</v>
      </c>
      <c r="F20" s="111">
        <f ca="1">O13</f>
        <v>0</v>
      </c>
      <c r="G20" s="150"/>
      <c r="H20" s="151"/>
      <c r="I20" s="95"/>
      <c r="J20" s="95"/>
      <c r="K20" s="18">
        <v>11</v>
      </c>
      <c r="L20" s="131" t="s">
        <v>70</v>
      </c>
      <c r="M20" s="92">
        <f ca="1">VLOOKUP($L20,'様式4-2_B（支出明細書）見本'!$S$10:$V$51,2,0)</f>
        <v>53000</v>
      </c>
      <c r="N20" s="134">
        <f ca="1">VLOOKUP($L20,'様式4-2_B（支出明細書）見本'!$S$10:$V$51,3,0)</f>
        <v>53000</v>
      </c>
      <c r="O20" s="134">
        <f ca="1">VLOOKUP($L20,'様式4-2_B（支出明細書）見本'!$S$10:$V$51,4,0)</f>
        <v>0</v>
      </c>
    </row>
    <row r="21" spans="1:15" ht="24" customHeight="1">
      <c r="A21" s="108" t="s">
        <v>26</v>
      </c>
      <c r="B21" s="109"/>
      <c r="C21" s="110">
        <f ca="1">M14+M15</f>
        <v>0</v>
      </c>
      <c r="D21" s="145"/>
      <c r="E21" s="147">
        <f ca="1">N14</f>
        <v>0</v>
      </c>
      <c r="F21" s="111">
        <f ca="1">O15</f>
        <v>0</v>
      </c>
      <c r="G21" s="150"/>
      <c r="H21" s="151"/>
      <c r="I21" s="95"/>
      <c r="J21" s="95"/>
      <c r="K21" s="18">
        <v>12</v>
      </c>
      <c r="L21" s="131" t="s">
        <v>71</v>
      </c>
      <c r="M21" s="92">
        <f ca="1">VLOOKUP($L21,'様式4-2_B（支出明細書）見本'!$S$10:$V$51,2,0)</f>
        <v>0</v>
      </c>
      <c r="N21" s="134">
        <f ca="1">VLOOKUP($L21,'様式4-2_B（支出明細書）見本'!$S$10:$V$51,3,0)</f>
        <v>0</v>
      </c>
      <c r="O21" s="134">
        <f ca="1">VLOOKUP($L21,'様式4-2_B（支出明細書）見本'!$S$10:$V$51,4,0)</f>
        <v>0</v>
      </c>
    </row>
    <row r="22" spans="1:15" ht="24" customHeight="1">
      <c r="A22" s="108" t="s">
        <v>27</v>
      </c>
      <c r="B22" s="109"/>
      <c r="C22" s="110">
        <f ca="1">M16+M17</f>
        <v>0</v>
      </c>
      <c r="D22" s="145"/>
      <c r="E22" s="147">
        <f ca="1">N16</f>
        <v>0</v>
      </c>
      <c r="F22" s="111">
        <f ca="1">O17</f>
        <v>0</v>
      </c>
      <c r="G22" s="150"/>
      <c r="H22" s="151"/>
      <c r="I22" s="95"/>
      <c r="J22" s="95"/>
      <c r="K22" s="18">
        <v>13</v>
      </c>
      <c r="L22" s="131" t="s">
        <v>72</v>
      </c>
      <c r="M22" s="92">
        <f ca="1">VLOOKUP($L22,'様式4-2_B（支出明細書）見本'!$S$10:$V$51,2,0)</f>
        <v>50000</v>
      </c>
      <c r="N22" s="134">
        <f ca="1">VLOOKUP($L22,'様式4-2_B（支出明細書）見本'!$S$10:$V$51,3,0)</f>
        <v>50000</v>
      </c>
      <c r="O22" s="134">
        <f ca="1">VLOOKUP($L22,'様式4-2_B（支出明細書）見本'!$S$10:$V$51,4,0)</f>
        <v>0</v>
      </c>
    </row>
    <row r="23" spans="1:15" ht="24" customHeight="1">
      <c r="A23" s="108" t="s">
        <v>28</v>
      </c>
      <c r="B23" s="109"/>
      <c r="C23" s="110">
        <f ca="1">M18+M19</f>
        <v>0</v>
      </c>
      <c r="D23" s="145"/>
      <c r="E23" s="147">
        <f ca="1">N18</f>
        <v>0</v>
      </c>
      <c r="F23" s="111">
        <f ca="1">O19</f>
        <v>0</v>
      </c>
      <c r="G23" s="150"/>
      <c r="H23" s="151"/>
      <c r="I23" s="95"/>
      <c r="J23" s="95"/>
      <c r="K23" s="18">
        <v>14</v>
      </c>
      <c r="L23" s="131" t="s">
        <v>73</v>
      </c>
      <c r="M23" s="92">
        <f ca="1">VLOOKUP($L23,'様式4-2_B（支出明細書）見本'!$S$10:$V$51,2,0)</f>
        <v>0</v>
      </c>
      <c r="N23" s="134">
        <f ca="1">VLOOKUP($L23,'様式4-2_B（支出明細書）見本'!$S$10:$V$51,3,0)</f>
        <v>0</v>
      </c>
      <c r="O23" s="134">
        <f ca="1">VLOOKUP($L23,'様式4-2_B（支出明細書）見本'!$S$10:$V$51,4,0)</f>
        <v>0</v>
      </c>
    </row>
    <row r="24" spans="1:15" ht="24" customHeight="1">
      <c r="A24" s="108" t="s">
        <v>29</v>
      </c>
      <c r="B24" s="109"/>
      <c r="C24" s="110">
        <f ca="1">M20+M21</f>
        <v>53000</v>
      </c>
      <c r="D24" s="145"/>
      <c r="E24" s="147">
        <f ca="1">N20</f>
        <v>53000</v>
      </c>
      <c r="F24" s="111">
        <f ca="1">O21</f>
        <v>0</v>
      </c>
      <c r="G24" s="150"/>
      <c r="H24" s="151"/>
      <c r="I24" s="95"/>
      <c r="J24" s="95"/>
      <c r="K24" s="18">
        <v>15</v>
      </c>
      <c r="L24" s="131" t="s">
        <v>163</v>
      </c>
      <c r="M24" s="92">
        <f ca="1">VLOOKUP($L24,'様式4-2_B（支出明細書）見本'!$S$10:$V$51,2,0)</f>
        <v>2400</v>
      </c>
      <c r="N24" s="134">
        <f ca="1">VLOOKUP($L24,'様式4-2_B（支出明細書）見本'!$S$10:$V$51,3,0)</f>
        <v>2400</v>
      </c>
      <c r="O24" s="134">
        <f ca="1">VLOOKUP($L24,'様式4-2_B（支出明細書）見本'!$S$10:$V$51,4,0)</f>
        <v>0</v>
      </c>
    </row>
    <row r="25" spans="1:15" ht="24" customHeight="1">
      <c r="A25" s="108" t="s">
        <v>30</v>
      </c>
      <c r="B25" s="109"/>
      <c r="C25" s="110">
        <f ca="1">M22+M23</f>
        <v>50000</v>
      </c>
      <c r="D25" s="145"/>
      <c r="E25" s="147">
        <f ca="1">N22</f>
        <v>50000</v>
      </c>
      <c r="F25" s="111">
        <f ca="1">O23</f>
        <v>0</v>
      </c>
      <c r="G25" s="150"/>
      <c r="H25" s="151"/>
      <c r="I25" s="95"/>
      <c r="J25" s="95"/>
      <c r="K25" s="18">
        <v>16</v>
      </c>
      <c r="L25" s="131" t="s">
        <v>172</v>
      </c>
      <c r="M25" s="92">
        <f ca="1">VLOOKUP($L25,'様式4-2_B（支出明細書）見本'!$S$10:$V$51,2,0)</f>
        <v>0</v>
      </c>
      <c r="N25" s="134">
        <f ca="1">VLOOKUP($L25,'様式4-2_B（支出明細書）見本'!$S$10:$V$51,3,0)</f>
        <v>0</v>
      </c>
      <c r="O25" s="134">
        <f ca="1">VLOOKUP($L25,'様式4-2_B（支出明細書）見本'!$S$10:$V$51,4,0)</f>
        <v>0</v>
      </c>
    </row>
    <row r="26" spans="1:15" ht="24" customHeight="1">
      <c r="A26" s="108" t="s">
        <v>31</v>
      </c>
      <c r="B26" s="109"/>
      <c r="C26" s="110">
        <f ca="1">M24+M25</f>
        <v>2400</v>
      </c>
      <c r="D26" s="145"/>
      <c r="E26" s="147">
        <f ca="1">N24</f>
        <v>2400</v>
      </c>
      <c r="F26" s="111">
        <f ca="1">O25</f>
        <v>0</v>
      </c>
      <c r="G26" s="150"/>
      <c r="H26" s="151"/>
      <c r="I26" s="95"/>
      <c r="J26" s="95"/>
      <c r="K26" s="18">
        <v>17</v>
      </c>
      <c r="L26" s="131" t="s">
        <v>74</v>
      </c>
      <c r="M26" s="92">
        <f ca="1">VLOOKUP($L26,'様式4-2_B（支出明細書）見本'!$S$10:$V$51,2,0)</f>
        <v>0</v>
      </c>
      <c r="N26" s="134">
        <f ca="1">VLOOKUP($L26,'様式4-2_B（支出明細書）見本'!$S$10:$V$51,3,0)</f>
        <v>0</v>
      </c>
      <c r="O26" s="134">
        <f ca="1">VLOOKUP($L26,'様式4-2_B（支出明細書）見本'!$S$10:$V$51,4,0)</f>
        <v>0</v>
      </c>
    </row>
    <row r="27" spans="1:15" ht="24" customHeight="1">
      <c r="A27" s="108" t="s">
        <v>32</v>
      </c>
      <c r="B27" s="109"/>
      <c r="C27" s="110">
        <f ca="1">M26+M27</f>
        <v>0</v>
      </c>
      <c r="D27" s="145"/>
      <c r="E27" s="147">
        <f ca="1">N26</f>
        <v>0</v>
      </c>
      <c r="F27" s="111">
        <f ca="1">O27</f>
        <v>0</v>
      </c>
      <c r="G27" s="150"/>
      <c r="H27" s="151"/>
      <c r="I27" s="95"/>
      <c r="J27" s="95"/>
      <c r="K27" s="18">
        <v>18</v>
      </c>
      <c r="L27" s="131" t="s">
        <v>75</v>
      </c>
      <c r="M27" s="92">
        <f ca="1">VLOOKUP($L27,'様式4-2_B（支出明細書）見本'!$S$10:$V$51,2,0)</f>
        <v>0</v>
      </c>
      <c r="N27" s="134">
        <f ca="1">VLOOKUP($L27,'様式4-2_B（支出明細書）見本'!$S$10:$V$51,3,0)</f>
        <v>0</v>
      </c>
      <c r="O27" s="134">
        <f ca="1">VLOOKUP($L27,'様式4-2_B（支出明細書）見本'!$S$10:$V$51,4,0)</f>
        <v>0</v>
      </c>
    </row>
    <row r="28" spans="1:15" ht="24" customHeight="1">
      <c r="A28" s="108" t="s">
        <v>33</v>
      </c>
      <c r="B28" s="109"/>
      <c r="C28" s="110">
        <f ca="1">M28+M29</f>
        <v>0</v>
      </c>
      <c r="D28" s="145"/>
      <c r="E28" s="147">
        <f ca="1">N28</f>
        <v>0</v>
      </c>
      <c r="F28" s="111">
        <f ca="1">O29</f>
        <v>0</v>
      </c>
      <c r="G28" s="150"/>
      <c r="H28" s="151"/>
      <c r="I28" s="95"/>
      <c r="J28" s="95"/>
      <c r="K28" s="18">
        <v>19</v>
      </c>
      <c r="L28" s="131" t="s">
        <v>164</v>
      </c>
      <c r="M28" s="92">
        <f ca="1">VLOOKUP($L28,'様式4-2_B（支出明細書）見本'!$S$10:$V$51,2,0)</f>
        <v>0</v>
      </c>
      <c r="N28" s="134">
        <f ca="1">VLOOKUP($L28,'様式4-2_B（支出明細書）見本'!$S$10:$V$51,3,0)</f>
        <v>0</v>
      </c>
      <c r="O28" s="134">
        <f ca="1">VLOOKUP($L28,'様式4-2_B（支出明細書）見本'!$S$10:$V$51,4,0)</f>
        <v>0</v>
      </c>
    </row>
    <row r="29" spans="1:15" ht="24" customHeight="1">
      <c r="A29" s="108" t="s">
        <v>34</v>
      </c>
      <c r="B29" s="109"/>
      <c r="C29" s="110">
        <f ca="1">M30+M31</f>
        <v>0</v>
      </c>
      <c r="D29" s="145"/>
      <c r="E29" s="147">
        <f ca="1">N30</f>
        <v>0</v>
      </c>
      <c r="F29" s="111">
        <f ca="1">O31</f>
        <v>0</v>
      </c>
      <c r="G29" s="150"/>
      <c r="H29" s="151"/>
      <c r="I29" s="95"/>
      <c r="J29" s="95"/>
      <c r="K29" s="18">
        <v>20</v>
      </c>
      <c r="L29" s="131" t="s">
        <v>173</v>
      </c>
      <c r="M29" s="92">
        <f ca="1">VLOOKUP($L29,'様式4-2_B（支出明細書）見本'!$S$10:$V$51,2,0)</f>
        <v>0</v>
      </c>
      <c r="N29" s="134">
        <f ca="1">VLOOKUP($L29,'様式4-2_B（支出明細書）見本'!$S$10:$V$51,3,0)</f>
        <v>0</v>
      </c>
      <c r="O29" s="134">
        <f ca="1">VLOOKUP($L29,'様式4-2_B（支出明細書）見本'!$S$10:$V$51,4,0)</f>
        <v>0</v>
      </c>
    </row>
    <row r="30" spans="1:15" ht="24" customHeight="1">
      <c r="A30" s="108" t="s">
        <v>35</v>
      </c>
      <c r="B30" s="109"/>
      <c r="C30" s="110">
        <f ca="1">M32+M33</f>
        <v>480000</v>
      </c>
      <c r="D30" s="145"/>
      <c r="E30" s="147">
        <f ca="1">N32</f>
        <v>480000</v>
      </c>
      <c r="F30" s="111">
        <f ca="1">O33</f>
        <v>0</v>
      </c>
      <c r="G30" s="150"/>
      <c r="H30" s="151"/>
      <c r="I30" s="95"/>
      <c r="J30" s="95"/>
      <c r="K30" s="18">
        <v>21</v>
      </c>
      <c r="L30" s="131" t="s">
        <v>76</v>
      </c>
      <c r="M30" s="92">
        <f ca="1">VLOOKUP($L30,'様式4-2_B（支出明細書）見本'!$S$10:$V$51,2,0)</f>
        <v>0</v>
      </c>
      <c r="N30" s="134">
        <f ca="1">VLOOKUP($L30,'様式4-2_B（支出明細書）見本'!$S$10:$V$51,3,0)</f>
        <v>0</v>
      </c>
      <c r="O30" s="134">
        <f ca="1">VLOOKUP($L30,'様式4-2_B（支出明細書）見本'!$S$10:$V$51,4,0)</f>
        <v>0</v>
      </c>
    </row>
    <row r="31" spans="1:15" ht="24" customHeight="1">
      <c r="A31" s="108" t="s">
        <v>36</v>
      </c>
      <c r="B31" s="109"/>
      <c r="C31" s="110">
        <f ca="1">M34+M35</f>
        <v>0</v>
      </c>
      <c r="D31" s="145"/>
      <c r="E31" s="147">
        <f ca="1">N34</f>
        <v>0</v>
      </c>
      <c r="F31" s="111">
        <f ca="1">O35</f>
        <v>0</v>
      </c>
      <c r="G31" s="150"/>
      <c r="H31" s="151"/>
      <c r="I31" s="95"/>
      <c r="J31" s="95"/>
      <c r="K31" s="18">
        <v>22</v>
      </c>
      <c r="L31" s="131" t="s">
        <v>77</v>
      </c>
      <c r="M31" s="92">
        <f ca="1">VLOOKUP($L31,'様式4-2_B（支出明細書）見本'!$S$10:$V$51,2,0)</f>
        <v>0</v>
      </c>
      <c r="N31" s="134">
        <f ca="1">VLOOKUP($L31,'様式4-2_B（支出明細書）見本'!$S$10:$V$51,3,0)</f>
        <v>0</v>
      </c>
      <c r="O31" s="134">
        <f ca="1">VLOOKUP($L31,'様式4-2_B（支出明細書）見本'!$S$10:$V$51,4,0)</f>
        <v>0</v>
      </c>
    </row>
    <row r="32" spans="1:15" ht="24" customHeight="1">
      <c r="A32" s="108" t="s">
        <v>38</v>
      </c>
      <c r="B32" s="109"/>
      <c r="C32" s="110">
        <f ca="1">M36+M37</f>
        <v>0</v>
      </c>
      <c r="D32" s="145"/>
      <c r="E32" s="147">
        <f ca="1">N36</f>
        <v>0</v>
      </c>
      <c r="F32" s="111">
        <f ca="1">O37</f>
        <v>0</v>
      </c>
      <c r="G32" s="150"/>
      <c r="H32" s="151"/>
      <c r="I32" s="95"/>
      <c r="J32" s="95"/>
      <c r="K32" s="18">
        <v>23</v>
      </c>
      <c r="L32" s="131" t="s">
        <v>78</v>
      </c>
      <c r="M32" s="92">
        <f ca="1">VLOOKUP($L32,'様式4-2_B（支出明細書）見本'!$S$10:$V$51,2,0)</f>
        <v>480000</v>
      </c>
      <c r="N32" s="134">
        <f ca="1">VLOOKUP($L32,'様式4-2_B（支出明細書）見本'!$S$10:$V$51,3,0)</f>
        <v>480000</v>
      </c>
      <c r="O32" s="134">
        <f ca="1">VLOOKUP($L32,'様式4-2_B（支出明細書）見本'!$S$10:$V$51,4,0)</f>
        <v>0</v>
      </c>
    </row>
    <row r="33" spans="1:15" ht="24" customHeight="1">
      <c r="A33" s="108" t="s">
        <v>39</v>
      </c>
      <c r="B33" s="109"/>
      <c r="C33" s="110">
        <f ca="1">M38+M39</f>
        <v>240000</v>
      </c>
      <c r="D33" s="145"/>
      <c r="E33" s="147">
        <f ca="1">N38</f>
        <v>240000</v>
      </c>
      <c r="F33" s="111">
        <f ca="1">O39</f>
        <v>0</v>
      </c>
      <c r="G33" s="150"/>
      <c r="H33" s="151"/>
      <c r="I33" s="95"/>
      <c r="J33" s="95"/>
      <c r="K33" s="18">
        <v>24</v>
      </c>
      <c r="L33" s="131" t="s">
        <v>79</v>
      </c>
      <c r="M33" s="92">
        <f ca="1">VLOOKUP($L33,'様式4-2_B（支出明細書）見本'!$S$10:$V$51,2,0)</f>
        <v>0</v>
      </c>
      <c r="N33" s="134">
        <f ca="1">VLOOKUP($L33,'様式4-2_B（支出明細書）見本'!$S$10:$V$51,3,0)</f>
        <v>0</v>
      </c>
      <c r="O33" s="134">
        <f ca="1">VLOOKUP($L33,'様式4-2_B（支出明細書）見本'!$S$10:$V$51,4,0)</f>
        <v>0</v>
      </c>
    </row>
    <row r="34" spans="1:15" ht="24" customHeight="1">
      <c r="A34" s="108" t="s">
        <v>40</v>
      </c>
      <c r="B34" s="109"/>
      <c r="C34" s="110">
        <f ca="1">M40+M41</f>
        <v>0</v>
      </c>
      <c r="D34" s="145"/>
      <c r="E34" s="147">
        <f ca="1">N40</f>
        <v>0</v>
      </c>
      <c r="F34" s="111">
        <f ca="1">O41</f>
        <v>0</v>
      </c>
      <c r="G34" s="150"/>
      <c r="H34" s="151"/>
      <c r="I34" s="95"/>
      <c r="J34" s="95"/>
      <c r="K34" s="18">
        <v>25</v>
      </c>
      <c r="L34" s="131" t="s">
        <v>165</v>
      </c>
      <c r="M34" s="92">
        <f ca="1">VLOOKUP($L34,'様式4-2_B（支出明細書）見本'!$S$10:$V$51,2,0)</f>
        <v>0</v>
      </c>
      <c r="N34" s="134">
        <f ca="1">VLOOKUP($L34,'様式4-2_B（支出明細書）見本'!$S$10:$V$51,3,0)</f>
        <v>0</v>
      </c>
      <c r="O34" s="134">
        <f ca="1">VLOOKUP($L34,'様式4-2_B（支出明細書）見本'!$S$10:$V$51,4,0)</f>
        <v>0</v>
      </c>
    </row>
    <row r="35" spans="1:15" ht="24" customHeight="1">
      <c r="A35" s="108" t="s">
        <v>41</v>
      </c>
      <c r="B35" s="109"/>
      <c r="C35" s="110">
        <f ca="1">M42+M43</f>
        <v>0</v>
      </c>
      <c r="D35" s="145"/>
      <c r="E35" s="147">
        <f ca="1">N42</f>
        <v>0</v>
      </c>
      <c r="F35" s="111">
        <f ca="1">O43</f>
        <v>0</v>
      </c>
      <c r="G35" s="150"/>
      <c r="H35" s="151"/>
      <c r="I35" s="95"/>
      <c r="J35" s="95"/>
      <c r="K35" s="18">
        <v>26</v>
      </c>
      <c r="L35" s="131" t="s">
        <v>174</v>
      </c>
      <c r="M35" s="92">
        <f ca="1">VLOOKUP($L35,'様式4-2_B（支出明細書）見本'!$S$10:$V$51,2,0)</f>
        <v>0</v>
      </c>
      <c r="N35" s="134">
        <f ca="1">VLOOKUP($L35,'様式4-2_B（支出明細書）見本'!$S$10:$V$51,3,0)</f>
        <v>0</v>
      </c>
      <c r="O35" s="134">
        <f ca="1">VLOOKUP($L35,'様式4-2_B（支出明細書）見本'!$S$10:$V$51,4,0)</f>
        <v>0</v>
      </c>
    </row>
    <row r="36" spans="1:15" ht="24" customHeight="1">
      <c r="A36" s="108" t="s">
        <v>64</v>
      </c>
      <c r="B36" s="109"/>
      <c r="C36" s="110">
        <f ca="1">M44+M45</f>
        <v>54000</v>
      </c>
      <c r="D36" s="145"/>
      <c r="E36" s="147">
        <f ca="1">N44</f>
        <v>54000</v>
      </c>
      <c r="F36" s="111">
        <f ca="1">O45</f>
        <v>0</v>
      </c>
      <c r="G36" s="150"/>
      <c r="H36" s="151"/>
      <c r="I36" s="95"/>
      <c r="J36" s="95"/>
      <c r="K36" s="18">
        <v>27</v>
      </c>
      <c r="L36" s="131" t="s">
        <v>166</v>
      </c>
      <c r="M36" s="92">
        <f ca="1">VLOOKUP($L36,'様式4-2_B（支出明細書）見本'!$S$10:$V$51,2,0)</f>
        <v>0</v>
      </c>
      <c r="N36" s="134">
        <f ca="1">VLOOKUP($L36,'様式4-2_B（支出明細書）見本'!$S$10:$V$51,3,0)</f>
        <v>0</v>
      </c>
      <c r="O36" s="134">
        <f ca="1">VLOOKUP($L36,'様式4-2_B（支出明細書）見本'!$S$10:$V$51,4,0)</f>
        <v>0</v>
      </c>
    </row>
    <row r="37" spans="1:15" ht="24" customHeight="1">
      <c r="A37" s="108" t="s">
        <v>42</v>
      </c>
      <c r="B37" s="109"/>
      <c r="C37" s="110">
        <f ca="1">M46+M47</f>
        <v>0</v>
      </c>
      <c r="D37" s="145"/>
      <c r="E37" s="147">
        <f ca="1">N46</f>
        <v>0</v>
      </c>
      <c r="F37" s="111">
        <f ca="1">O47</f>
        <v>0</v>
      </c>
      <c r="G37" s="150"/>
      <c r="H37" s="151"/>
      <c r="I37" s="95"/>
      <c r="J37" s="95"/>
      <c r="K37" s="18">
        <v>28</v>
      </c>
      <c r="L37" s="131" t="s">
        <v>175</v>
      </c>
      <c r="M37" s="92">
        <f ca="1">VLOOKUP($L37,'様式4-2_B（支出明細書）見本'!$S$10:$V$51,2,0)</f>
        <v>0</v>
      </c>
      <c r="N37" s="134">
        <f ca="1">VLOOKUP($L37,'様式4-2_B（支出明細書）見本'!$S$10:$V$51,3,0)</f>
        <v>0</v>
      </c>
      <c r="O37" s="134">
        <f ca="1">VLOOKUP($L37,'様式4-2_B（支出明細書）見本'!$S$10:$V$51,4,0)</f>
        <v>0</v>
      </c>
    </row>
    <row r="38" spans="1:15" ht="24" customHeight="1">
      <c r="A38" s="108" t="s">
        <v>43</v>
      </c>
      <c r="B38" s="109"/>
      <c r="C38" s="110">
        <f ca="1">M48+M49</f>
        <v>0</v>
      </c>
      <c r="D38" s="145"/>
      <c r="E38" s="147">
        <f ca="1">N48</f>
        <v>0</v>
      </c>
      <c r="F38" s="111">
        <f ca="1">O49</f>
        <v>0</v>
      </c>
      <c r="G38" s="150"/>
      <c r="H38" s="151"/>
      <c r="I38" s="95"/>
      <c r="J38" s="95"/>
      <c r="K38" s="18">
        <v>29</v>
      </c>
      <c r="L38" s="131" t="s">
        <v>167</v>
      </c>
      <c r="M38" s="92">
        <f ca="1">VLOOKUP($L38,'様式4-2_B（支出明細書）見本'!$S$10:$V$51,2,0)</f>
        <v>240000</v>
      </c>
      <c r="N38" s="134">
        <f ca="1">VLOOKUP($L38,'様式4-2_B（支出明細書）見本'!$S$10:$V$51,3,0)</f>
        <v>240000</v>
      </c>
      <c r="O38" s="134">
        <f ca="1">VLOOKUP($L38,'様式4-2_B（支出明細書）見本'!$S$10:$V$51,4,0)</f>
        <v>0</v>
      </c>
    </row>
    <row r="39" spans="1:15" ht="24" customHeight="1" thickBot="1">
      <c r="A39" s="112" t="s">
        <v>44</v>
      </c>
      <c r="B39" s="113"/>
      <c r="C39" s="114">
        <f ca="1">M50</f>
        <v>0</v>
      </c>
      <c r="D39" s="146"/>
      <c r="E39" s="148">
        <f ca="1">N50</f>
        <v>0</v>
      </c>
      <c r="F39" s="115">
        <f ca="1">O50</f>
        <v>0</v>
      </c>
      <c r="G39" s="170"/>
      <c r="H39" s="171"/>
      <c r="I39" s="95"/>
      <c r="J39" s="95"/>
      <c r="K39" s="18">
        <v>30</v>
      </c>
      <c r="L39" s="131" t="s">
        <v>176</v>
      </c>
      <c r="M39" s="92">
        <f ca="1">VLOOKUP($L39,'様式4-2_B（支出明細書）見本'!$S$10:$V$51,2,0)</f>
        <v>0</v>
      </c>
      <c r="N39" s="134">
        <f ca="1">VLOOKUP($L39,'様式4-2_B（支出明細書）見本'!$S$10:$V$51,3,0)</f>
        <v>0</v>
      </c>
      <c r="O39" s="134">
        <f ca="1">VLOOKUP($L39,'様式4-2_B（支出明細書）見本'!$S$10:$V$51,4,0)</f>
        <v>0</v>
      </c>
    </row>
    <row r="40" spans="1:15" ht="24" customHeight="1" thickTop="1">
      <c r="A40" s="104" t="s">
        <v>186</v>
      </c>
      <c r="B40" s="104"/>
      <c r="C40" s="105">
        <f ca="1">SUM(C19:C39)</f>
        <v>1239400</v>
      </c>
      <c r="D40" s="116" t="s">
        <v>189</v>
      </c>
      <c r="E40" s="117">
        <f ca="1">SUM(E19:E39)</f>
        <v>1239400</v>
      </c>
      <c r="F40" s="118">
        <f ca="1">SUM(F19:F39)</f>
        <v>0</v>
      </c>
      <c r="G40" s="172"/>
      <c r="H40" s="173"/>
      <c r="I40" s="95"/>
      <c r="J40" s="95"/>
      <c r="K40" s="18">
        <v>31</v>
      </c>
      <c r="L40" s="131" t="s">
        <v>168</v>
      </c>
      <c r="M40" s="92">
        <f ca="1">VLOOKUP($L40,'様式4-2_B（支出明細書）見本'!$S$10:$V$51,2,0)</f>
        <v>0</v>
      </c>
      <c r="N40" s="134">
        <f ca="1">VLOOKUP($L40,'様式4-2_B（支出明細書）見本'!$S$10:$V$51,3,0)</f>
        <v>0</v>
      </c>
      <c r="O40" s="134">
        <f ca="1">VLOOKUP($L40,'様式4-2_B（支出明細書）見本'!$S$10:$V$51,4,0)</f>
        <v>0</v>
      </c>
    </row>
    <row r="41" spans="1:15">
      <c r="A41" s="119"/>
      <c r="B41" s="119"/>
      <c r="C41" s="94"/>
      <c r="D41" s="94"/>
      <c r="E41" s="94"/>
      <c r="F41" s="94"/>
      <c r="G41" s="95"/>
      <c r="H41" s="95"/>
      <c r="I41" s="95"/>
      <c r="J41" s="95"/>
      <c r="K41" s="18">
        <v>32</v>
      </c>
      <c r="L41" s="131" t="s">
        <v>177</v>
      </c>
      <c r="M41" s="92">
        <f ca="1">VLOOKUP($L41,'様式4-2_B（支出明細書）見本'!$S$10:$V$51,2,0)</f>
        <v>0</v>
      </c>
      <c r="N41" s="134">
        <f ca="1">VLOOKUP($L41,'様式4-2_B（支出明細書）見本'!$S$10:$V$51,3,0)</f>
        <v>0</v>
      </c>
      <c r="O41" s="134">
        <f ca="1">VLOOKUP($L41,'様式4-2_B（支出明細書）見本'!$S$10:$V$51,4,0)</f>
        <v>0</v>
      </c>
    </row>
    <row r="42" spans="1:15">
      <c r="A42" s="166" t="s">
        <v>45</v>
      </c>
      <c r="B42" s="166"/>
      <c r="C42" s="167"/>
      <c r="D42" s="120"/>
      <c r="E42" s="176" t="s">
        <v>187</v>
      </c>
      <c r="F42" s="177"/>
      <c r="G42" s="174">
        <f ca="1">C16-E40</f>
        <v>-189400</v>
      </c>
      <c r="H42" s="96"/>
      <c r="I42" s="75"/>
      <c r="J42" s="75"/>
      <c r="K42" s="18">
        <v>33</v>
      </c>
      <c r="L42" s="131" t="s">
        <v>169</v>
      </c>
      <c r="M42" s="92">
        <f ca="1">VLOOKUP($L42,'様式4-2_B（支出明細書）見本'!$S$10:$V$51,2,0)</f>
        <v>0</v>
      </c>
      <c r="N42" s="134">
        <f ca="1">VLOOKUP($L42,'様式4-2_B（支出明細書）見本'!$S$10:$V$51,3,0)</f>
        <v>0</v>
      </c>
      <c r="O42" s="134">
        <f ca="1">VLOOKUP($L42,'様式4-2_B（支出明細書）見本'!$S$10:$V$51,4,0)</f>
        <v>0</v>
      </c>
    </row>
    <row r="43" spans="1:15">
      <c r="A43" s="168" t="s">
        <v>62</v>
      </c>
      <c r="B43" s="168"/>
      <c r="C43" s="169"/>
      <c r="D43" s="121"/>
      <c r="E43" s="178"/>
      <c r="F43" s="179"/>
      <c r="G43" s="175"/>
      <c r="H43" s="75"/>
      <c r="I43" s="75"/>
      <c r="J43" s="75"/>
      <c r="K43" s="18">
        <v>34</v>
      </c>
      <c r="L43" s="131" t="s">
        <v>178</v>
      </c>
      <c r="M43" s="92">
        <f ca="1">VLOOKUP($L43,'様式4-2_B（支出明細書）見本'!$S$10:$V$51,2,0)</f>
        <v>0</v>
      </c>
      <c r="N43" s="134">
        <f ca="1">VLOOKUP($L43,'様式4-2_B（支出明細書）見本'!$S$10:$V$51,3,0)</f>
        <v>0</v>
      </c>
      <c r="O43" s="134">
        <f ca="1">VLOOKUP($L43,'様式4-2_B（支出明細書）見本'!$S$10:$V$51,4,0)</f>
        <v>0</v>
      </c>
    </row>
    <row r="44" spans="1:15">
      <c r="A44" s="122"/>
      <c r="B44" s="122"/>
      <c r="C44" s="74"/>
      <c r="D44" s="74"/>
      <c r="E44" s="74"/>
      <c r="F44" s="74"/>
      <c r="G44" s="75"/>
      <c r="H44" s="75"/>
      <c r="I44" s="75"/>
      <c r="J44" s="75"/>
      <c r="K44" s="18">
        <v>35</v>
      </c>
      <c r="L44" s="131" t="s">
        <v>80</v>
      </c>
      <c r="M44" s="92">
        <f ca="1">VLOOKUP($L44,'様式4-2_B（支出明細書）見本'!$S$10:$V$51,2,0)</f>
        <v>54000</v>
      </c>
      <c r="N44" s="134">
        <f ca="1">VLOOKUP($L44,'様式4-2_B（支出明細書）見本'!$S$10:$V$51,3,0)</f>
        <v>54000</v>
      </c>
      <c r="O44" s="134">
        <f ca="1">VLOOKUP($L44,'様式4-2_B（支出明細書）見本'!$S$10:$V$51,4,0)</f>
        <v>0</v>
      </c>
    </row>
    <row r="45" spans="1:15" ht="14.25">
      <c r="A45" s="123" t="s">
        <v>63</v>
      </c>
      <c r="B45" s="123"/>
      <c r="C45" s="124"/>
      <c r="D45" s="124"/>
      <c r="E45" s="125"/>
      <c r="F45" s="125" t="s">
        <v>157</v>
      </c>
      <c r="G45" s="124"/>
      <c r="H45" s="123"/>
      <c r="I45" s="75"/>
      <c r="J45" s="75"/>
      <c r="K45" s="18">
        <v>36</v>
      </c>
      <c r="L45" s="131" t="s">
        <v>81</v>
      </c>
      <c r="M45" s="92">
        <f ca="1">VLOOKUP($L45,'様式4-2_B（支出明細書）見本'!$S$10:$V$51,2,0)</f>
        <v>0</v>
      </c>
      <c r="N45" s="134">
        <f ca="1">VLOOKUP($L45,'様式4-2_B（支出明細書）見本'!$S$10:$V$51,3,0)</f>
        <v>0</v>
      </c>
      <c r="O45" s="134">
        <f ca="1">VLOOKUP($L45,'様式4-2_B（支出明細書）見本'!$S$10:$V$51,4,0)</f>
        <v>0</v>
      </c>
    </row>
    <row r="46" spans="1:15">
      <c r="K46" s="18">
        <v>37</v>
      </c>
      <c r="L46" s="131" t="s">
        <v>170</v>
      </c>
      <c r="M46" s="92">
        <f ca="1">VLOOKUP($L46,'様式4-2_B（支出明細書）見本'!$S$10:$V$51,2,0)</f>
        <v>0</v>
      </c>
      <c r="N46" s="134">
        <f ca="1">VLOOKUP($L46,'様式4-2_B（支出明細書）見本'!$S$10:$V$51,3,0)</f>
        <v>0</v>
      </c>
      <c r="O46" s="134">
        <f ca="1">VLOOKUP($L46,'様式4-2_B（支出明細書）見本'!$S$10:$V$51,4,0)</f>
        <v>0</v>
      </c>
    </row>
    <row r="47" spans="1:15">
      <c r="A47" s="127" t="s">
        <v>46</v>
      </c>
      <c r="B47" s="127"/>
      <c r="K47" s="18">
        <v>38</v>
      </c>
      <c r="L47" s="131" t="s">
        <v>179</v>
      </c>
      <c r="M47" s="92">
        <f ca="1">VLOOKUP($L47,'様式4-2_B（支出明細書）見本'!$S$10:$V$51,2,0)</f>
        <v>0</v>
      </c>
      <c r="N47" s="134">
        <f ca="1">VLOOKUP($L47,'様式4-2_B（支出明細書）見本'!$S$10:$V$51,3,0)</f>
        <v>0</v>
      </c>
      <c r="O47" s="134">
        <f ca="1">VLOOKUP($L47,'様式4-2_B（支出明細書）見本'!$S$10:$V$51,4,0)</f>
        <v>0</v>
      </c>
    </row>
    <row r="48" spans="1:15">
      <c r="K48" s="18">
        <v>39</v>
      </c>
      <c r="L48" s="131" t="s">
        <v>171</v>
      </c>
      <c r="M48" s="92">
        <f ca="1">VLOOKUP($L48,'様式4-2_B（支出明細書）見本'!$S$10:$V$51,2,0)</f>
        <v>0</v>
      </c>
      <c r="N48" s="134">
        <f ca="1">VLOOKUP($L48,'様式4-2_B（支出明細書）見本'!$S$10:$V$51,3,0)</f>
        <v>0</v>
      </c>
      <c r="O48" s="134">
        <f ca="1">VLOOKUP($L48,'様式4-2_B（支出明細書）見本'!$S$10:$V$51,4,0)</f>
        <v>0</v>
      </c>
    </row>
    <row r="49" spans="11:15">
      <c r="K49" s="18">
        <v>40</v>
      </c>
      <c r="L49" s="131" t="s">
        <v>180</v>
      </c>
      <c r="M49" s="92">
        <f ca="1">VLOOKUP($L49,'様式4-2_B（支出明細書）見本'!$S$10:$V$51,2,0)</f>
        <v>0</v>
      </c>
      <c r="N49" s="134">
        <f ca="1">VLOOKUP($L49,'様式4-2_B（支出明細書）見本'!$S$10:$V$51,3,0)</f>
        <v>0</v>
      </c>
      <c r="O49" s="134">
        <f ca="1">VLOOKUP($L49,'様式4-2_B（支出明細書）見本'!$S$10:$V$51,4,0)</f>
        <v>0</v>
      </c>
    </row>
    <row r="50" spans="11:15" ht="14.25" thickBot="1">
      <c r="K50" s="18">
        <v>41</v>
      </c>
      <c r="L50" s="132" t="s">
        <v>82</v>
      </c>
      <c r="M50" s="128">
        <f ca="1">VLOOKUP($L50,'様式4-2_B（支出明細書）見本'!$S$10:$V$51,2,0)</f>
        <v>0</v>
      </c>
      <c r="N50" s="135">
        <f ca="1">VLOOKUP($L50,'様式4-2_B（支出明細書）見本'!$S$10:$V$51,3,0)</f>
        <v>0</v>
      </c>
      <c r="O50" s="135">
        <f ca="1">VLOOKUP($L50,'様式4-2_B（支出明細書）見本'!$S$10:$V$51,4,0)</f>
        <v>0</v>
      </c>
    </row>
    <row r="51" spans="11:15" ht="14.25" thickTop="1">
      <c r="K51" s="18"/>
      <c r="L51" s="133" t="s">
        <v>37</v>
      </c>
      <c r="M51" s="129">
        <f ca="1">SUM(M10:M50)</f>
        <v>1239400</v>
      </c>
      <c r="N51" s="136">
        <f t="shared" ref="N51:O51" ca="1" si="0">SUM(N10:N50)</f>
        <v>1239400</v>
      </c>
      <c r="O51" s="136">
        <f t="shared" ca="1" si="0"/>
        <v>0</v>
      </c>
    </row>
  </sheetData>
  <mergeCells count="44">
    <mergeCell ref="G27:H27"/>
    <mergeCell ref="D18:E18"/>
    <mergeCell ref="D13:H13"/>
    <mergeCell ref="D14:H14"/>
    <mergeCell ref="D15:H15"/>
    <mergeCell ref="D16:H16"/>
    <mergeCell ref="G18:H18"/>
    <mergeCell ref="G19:H19"/>
    <mergeCell ref="G23:H23"/>
    <mergeCell ref="G24:H24"/>
    <mergeCell ref="G25:H25"/>
    <mergeCell ref="G26:H26"/>
    <mergeCell ref="A42:C42"/>
    <mergeCell ref="A43:C43"/>
    <mergeCell ref="G28:H28"/>
    <mergeCell ref="G29:H29"/>
    <mergeCell ref="G30:H30"/>
    <mergeCell ref="G31:H31"/>
    <mergeCell ref="G37:H37"/>
    <mergeCell ref="G38:H38"/>
    <mergeCell ref="G39:H39"/>
    <mergeCell ref="G40:H40"/>
    <mergeCell ref="G32:H32"/>
    <mergeCell ref="G33:H33"/>
    <mergeCell ref="G34:H34"/>
    <mergeCell ref="G42:G43"/>
    <mergeCell ref="E42:F43"/>
    <mergeCell ref="G36:H36"/>
    <mergeCell ref="G35:H35"/>
    <mergeCell ref="L9:M9"/>
    <mergeCell ref="F10:H10"/>
    <mergeCell ref="A2:H2"/>
    <mergeCell ref="G3:H3"/>
    <mergeCell ref="G5:H5"/>
    <mergeCell ref="G6:H6"/>
    <mergeCell ref="G7:H7"/>
    <mergeCell ref="G8:H8"/>
    <mergeCell ref="G9:H9"/>
    <mergeCell ref="D12:H12"/>
    <mergeCell ref="B12:C12"/>
    <mergeCell ref="G20:H20"/>
    <mergeCell ref="G21:H21"/>
    <mergeCell ref="G22:H22"/>
    <mergeCell ref="B18:C18"/>
  </mergeCells>
  <phoneticPr fontId="4"/>
  <hyperlinks>
    <hyperlink ref="A43" r:id="rId1"/>
  </hyperlinks>
  <printOptions horizontalCentered="1"/>
  <pageMargins left="0.35433070866141736" right="0.19685039370078741" top="0.39370078740157483" bottom="0.15748031496062992" header="0" footer="0"/>
  <pageSetup paperSize="9" scale="55" fitToHeight="0" orientation="portrait" r:id="rId2"/>
  <headerFooter scaleWithDoc="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1"/>
  <sheetViews>
    <sheetView zoomScale="85" zoomScaleNormal="85" workbookViewId="0"/>
  </sheetViews>
  <sheetFormatPr defaultRowHeight="13.5"/>
  <cols>
    <col min="1" max="1" width="3.875" customWidth="1"/>
    <col min="2" max="2" width="16.375" customWidth="1"/>
    <col min="3" max="3" width="7.875" customWidth="1"/>
    <col min="4" max="5" width="5.25" customWidth="1"/>
    <col min="6" max="6" width="30.375" customWidth="1"/>
    <col min="7" max="7" width="42.5" style="38" customWidth="1"/>
    <col min="8" max="10" width="12.625" customWidth="1"/>
    <col min="11" max="11" width="15" customWidth="1"/>
    <col min="12" max="12" width="14" customWidth="1"/>
    <col min="13" max="13" width="3.5" customWidth="1"/>
    <col min="14" max="14" width="18" hidden="1" customWidth="1"/>
    <col min="15" max="16" width="13.625" hidden="1" customWidth="1"/>
    <col min="17" max="17" width="3.75" customWidth="1"/>
    <col min="18" max="18" width="12.25" bestFit="1" customWidth="1"/>
    <col min="19" max="19" width="20.125" bestFit="1" customWidth="1"/>
  </cols>
  <sheetData>
    <row r="1" spans="1:22">
      <c r="A1" s="35"/>
      <c r="B1" s="36"/>
      <c r="C1" s="13"/>
      <c r="D1" s="36"/>
      <c r="E1" s="36"/>
      <c r="F1" s="35"/>
      <c r="G1" s="37"/>
      <c r="H1" s="35"/>
      <c r="I1" s="13"/>
      <c r="K1" s="13"/>
    </row>
    <row r="2" spans="1:22">
      <c r="A2" s="35"/>
      <c r="B2" s="36"/>
      <c r="C2" s="13"/>
      <c r="D2" s="36"/>
      <c r="E2" s="36"/>
      <c r="F2" s="35"/>
      <c r="G2" s="37"/>
      <c r="H2" s="35"/>
      <c r="I2" s="13"/>
      <c r="K2" s="13"/>
    </row>
    <row r="3" spans="1:22">
      <c r="A3" s="35"/>
      <c r="B3" s="36"/>
      <c r="C3" s="13"/>
      <c r="D3" s="36"/>
      <c r="E3" s="36"/>
      <c r="F3" s="35"/>
      <c r="G3" s="37"/>
      <c r="H3" s="35"/>
      <c r="I3" s="13"/>
      <c r="K3" s="13"/>
      <c r="R3" s="138"/>
    </row>
    <row r="8" spans="1:22" ht="14.25" thickBot="1"/>
    <row r="9" spans="1:22" ht="28.5" customHeight="1" thickBot="1">
      <c r="A9" s="2" t="s">
        <v>155</v>
      </c>
      <c r="B9" s="2" t="s">
        <v>47</v>
      </c>
      <c r="D9" s="2"/>
      <c r="E9" s="2"/>
      <c r="F9" s="3" t="s">
        <v>221</v>
      </c>
      <c r="G9" s="4"/>
      <c r="H9" s="5"/>
      <c r="I9" s="196" t="s">
        <v>83</v>
      </c>
      <c r="J9" s="196"/>
      <c r="K9" s="193" t="s">
        <v>48</v>
      </c>
      <c r="L9" s="193"/>
      <c r="M9" s="6"/>
      <c r="N9" s="6" t="s">
        <v>156</v>
      </c>
      <c r="O9" s="6" t="s">
        <v>68</v>
      </c>
      <c r="P9" s="6" t="s">
        <v>69</v>
      </c>
      <c r="Q9" s="6"/>
      <c r="R9" s="194" t="s">
        <v>11</v>
      </c>
      <c r="S9" s="195"/>
      <c r="T9" s="1" t="s">
        <v>152</v>
      </c>
      <c r="U9" s="1" t="s">
        <v>153</v>
      </c>
      <c r="V9" t="s">
        <v>154</v>
      </c>
    </row>
    <row r="10" spans="1:22" ht="20.100000000000001" customHeight="1">
      <c r="B10" s="7" t="s">
        <v>21</v>
      </c>
      <c r="C10" s="10" t="s">
        <v>52</v>
      </c>
      <c r="D10" s="7" t="s">
        <v>57</v>
      </c>
      <c r="E10" s="7" t="s">
        <v>58</v>
      </c>
      <c r="F10" s="8" t="s">
        <v>49</v>
      </c>
      <c r="G10" s="8" t="s">
        <v>50</v>
      </c>
      <c r="H10" s="9" t="s">
        <v>51</v>
      </c>
      <c r="I10" s="11" t="s">
        <v>151</v>
      </c>
      <c r="J10" s="12" t="s">
        <v>150</v>
      </c>
      <c r="K10" s="11" t="s">
        <v>53</v>
      </c>
      <c r="L10" s="12" t="s">
        <v>54</v>
      </c>
      <c r="M10" s="13"/>
      <c r="N10" s="14" t="s">
        <v>158</v>
      </c>
      <c r="O10" s="14" t="s">
        <v>158</v>
      </c>
      <c r="P10" s="14" t="s">
        <v>181</v>
      </c>
      <c r="Q10" s="15"/>
      <c r="R10" s="16">
        <v>1</v>
      </c>
      <c r="S10" s="53" t="s">
        <v>158</v>
      </c>
      <c r="T10" s="55">
        <f t="shared" ref="T10:T50" ca="1" si="0">SUMIF($B$11:$I$52,$S10,$H$11:$H$52)</f>
        <v>0</v>
      </c>
      <c r="U10" s="56">
        <f t="shared" ref="U10:U50" ca="1" si="1">SUMIF($B$11:$I$52,$S10,$I$11:$I$52)</f>
        <v>0</v>
      </c>
      <c r="V10" s="57">
        <f t="shared" ref="V10:V50" ca="1" si="2">SUMIF($B$11:$I$52,$S10,$J$11:$J$52)</f>
        <v>0</v>
      </c>
    </row>
    <row r="11" spans="1:22" ht="20.100000000000001" customHeight="1">
      <c r="A11" s="17">
        <v>1</v>
      </c>
      <c r="B11" s="18" t="s">
        <v>70</v>
      </c>
      <c r="C11" s="19">
        <v>1</v>
      </c>
      <c r="D11" s="19">
        <v>10</v>
      </c>
      <c r="E11" s="19">
        <v>1</v>
      </c>
      <c r="F11" s="26" t="s">
        <v>191</v>
      </c>
      <c r="G11" s="27" t="s">
        <v>192</v>
      </c>
      <c r="H11" s="137">
        <v>18000</v>
      </c>
      <c r="I11" s="50">
        <f t="shared" ref="I11:I52" si="3">IF(COUNTIF($O$9:$O$29,B11),H11,"")</f>
        <v>18000</v>
      </c>
      <c r="J11" s="50" t="str">
        <f t="shared" ref="J11:J52" si="4">IF(COUNTIF($P$9:$P$30,B11),H11,"")</f>
        <v/>
      </c>
      <c r="K11" s="21"/>
      <c r="L11" s="22"/>
      <c r="M11" s="13"/>
      <c r="N11" s="14" t="s">
        <v>181</v>
      </c>
      <c r="O11" s="23" t="s">
        <v>159</v>
      </c>
      <c r="P11" s="23" t="s">
        <v>182</v>
      </c>
      <c r="Q11" s="15"/>
      <c r="R11" s="24">
        <v>2</v>
      </c>
      <c r="S11" s="53" t="s">
        <v>181</v>
      </c>
      <c r="T11" s="69">
        <f t="shared" ca="1" si="0"/>
        <v>0</v>
      </c>
      <c r="U11" s="70">
        <f t="shared" ca="1" si="1"/>
        <v>0</v>
      </c>
      <c r="V11" s="71">
        <f t="shared" ca="1" si="2"/>
        <v>0</v>
      </c>
    </row>
    <row r="12" spans="1:22" ht="20.100000000000001" customHeight="1">
      <c r="A12" s="17">
        <v>2</v>
      </c>
      <c r="B12" s="18" t="s">
        <v>70</v>
      </c>
      <c r="C12" s="19">
        <v>2</v>
      </c>
      <c r="D12" s="19">
        <v>10</v>
      </c>
      <c r="E12" s="19">
        <v>1</v>
      </c>
      <c r="F12" s="26" t="s">
        <v>191</v>
      </c>
      <c r="G12" s="27" t="s">
        <v>193</v>
      </c>
      <c r="H12" s="137">
        <v>15000</v>
      </c>
      <c r="I12" s="50">
        <f t="shared" si="3"/>
        <v>15000</v>
      </c>
      <c r="J12" s="51" t="str">
        <f t="shared" si="4"/>
        <v/>
      </c>
      <c r="K12" s="21"/>
      <c r="L12" s="22"/>
      <c r="M12" s="13"/>
      <c r="N12" s="23" t="s">
        <v>159</v>
      </c>
      <c r="O12" s="23" t="s">
        <v>160</v>
      </c>
      <c r="P12" s="23" t="s">
        <v>183</v>
      </c>
      <c r="Q12" s="15"/>
      <c r="R12" s="24">
        <v>3</v>
      </c>
      <c r="S12" s="54" t="s">
        <v>159</v>
      </c>
      <c r="T12" s="58">
        <f t="shared" ca="1" si="0"/>
        <v>360000</v>
      </c>
      <c r="U12" s="52">
        <f t="shared" ca="1" si="1"/>
        <v>360000</v>
      </c>
      <c r="V12" s="59">
        <f t="shared" ca="1" si="2"/>
        <v>0</v>
      </c>
    </row>
    <row r="13" spans="1:22" ht="20.100000000000001" customHeight="1">
      <c r="A13" s="17">
        <v>3</v>
      </c>
      <c r="B13" s="18" t="s">
        <v>70</v>
      </c>
      <c r="C13" s="19">
        <v>3</v>
      </c>
      <c r="D13" s="19">
        <v>10</v>
      </c>
      <c r="E13" s="19">
        <v>1</v>
      </c>
      <c r="F13" s="26" t="s">
        <v>194</v>
      </c>
      <c r="G13" s="27" t="s">
        <v>195</v>
      </c>
      <c r="H13" s="137">
        <v>20000</v>
      </c>
      <c r="I13" s="50">
        <f t="shared" si="3"/>
        <v>20000</v>
      </c>
      <c r="J13" s="51" t="str">
        <f t="shared" si="4"/>
        <v/>
      </c>
      <c r="K13" s="21"/>
      <c r="L13" s="22"/>
      <c r="M13" s="13"/>
      <c r="N13" s="23" t="s">
        <v>182</v>
      </c>
      <c r="O13" s="23" t="s">
        <v>161</v>
      </c>
      <c r="P13" s="23" t="s">
        <v>184</v>
      </c>
      <c r="Q13" s="28"/>
      <c r="R13" s="24">
        <v>4</v>
      </c>
      <c r="S13" s="54" t="s">
        <v>182</v>
      </c>
      <c r="T13" s="58">
        <f t="shared" ca="1" si="0"/>
        <v>0</v>
      </c>
      <c r="U13" s="52">
        <f t="shared" ca="1" si="1"/>
        <v>0</v>
      </c>
      <c r="V13" s="59">
        <f t="shared" ca="1" si="2"/>
        <v>0</v>
      </c>
    </row>
    <row r="14" spans="1:22" ht="20.100000000000001" customHeight="1">
      <c r="A14" s="17">
        <v>4</v>
      </c>
      <c r="B14" s="18" t="s">
        <v>163</v>
      </c>
      <c r="C14" s="19">
        <v>4</v>
      </c>
      <c r="D14" s="19">
        <v>12</v>
      </c>
      <c r="E14" s="19">
        <v>15</v>
      </c>
      <c r="F14" s="26" t="s">
        <v>196</v>
      </c>
      <c r="G14" s="27" t="s">
        <v>197</v>
      </c>
      <c r="H14" s="137">
        <v>2400</v>
      </c>
      <c r="I14" s="50">
        <f t="shared" si="3"/>
        <v>2400</v>
      </c>
      <c r="J14" s="51" t="str">
        <f t="shared" si="4"/>
        <v/>
      </c>
      <c r="K14" s="21"/>
      <c r="L14" s="22"/>
      <c r="M14" s="13"/>
      <c r="N14" s="23" t="s">
        <v>160</v>
      </c>
      <c r="O14" s="23" t="s">
        <v>162</v>
      </c>
      <c r="P14" s="23" t="s">
        <v>185</v>
      </c>
      <c r="Q14" s="28"/>
      <c r="R14" s="24">
        <v>5</v>
      </c>
      <c r="S14" s="54" t="s">
        <v>160</v>
      </c>
      <c r="T14" s="58">
        <f t="shared" ca="1" si="0"/>
        <v>0</v>
      </c>
      <c r="U14" s="52">
        <f t="shared" ca="1" si="1"/>
        <v>0</v>
      </c>
      <c r="V14" s="59">
        <f t="shared" ca="1" si="2"/>
        <v>0</v>
      </c>
    </row>
    <row r="15" spans="1:22" ht="20.100000000000001" customHeight="1">
      <c r="A15" s="17">
        <v>5</v>
      </c>
      <c r="B15" s="18" t="s">
        <v>80</v>
      </c>
      <c r="C15" s="19">
        <v>5</v>
      </c>
      <c r="D15" s="19">
        <v>1</v>
      </c>
      <c r="E15" s="19">
        <v>30</v>
      </c>
      <c r="F15" s="26" t="s">
        <v>198</v>
      </c>
      <c r="G15" s="27" t="s">
        <v>199</v>
      </c>
      <c r="H15" s="137">
        <v>54000</v>
      </c>
      <c r="I15" s="50">
        <f t="shared" si="3"/>
        <v>54000</v>
      </c>
      <c r="J15" s="51" t="str">
        <f t="shared" si="4"/>
        <v/>
      </c>
      <c r="K15" s="21"/>
      <c r="L15" s="22"/>
      <c r="M15" s="13"/>
      <c r="N15" s="23" t="s">
        <v>183</v>
      </c>
      <c r="O15" s="14" t="s">
        <v>70</v>
      </c>
      <c r="P15" s="14" t="s">
        <v>71</v>
      </c>
      <c r="Q15" s="28"/>
      <c r="R15" s="24">
        <v>6</v>
      </c>
      <c r="S15" s="54" t="s">
        <v>183</v>
      </c>
      <c r="T15" s="58">
        <f t="shared" ca="1" si="0"/>
        <v>0</v>
      </c>
      <c r="U15" s="52">
        <f t="shared" ca="1" si="1"/>
        <v>0</v>
      </c>
      <c r="V15" s="59">
        <f t="shared" ca="1" si="2"/>
        <v>0</v>
      </c>
    </row>
    <row r="16" spans="1:22" ht="20.100000000000001" customHeight="1">
      <c r="A16" s="17">
        <v>6</v>
      </c>
      <c r="B16" s="18" t="s">
        <v>78</v>
      </c>
      <c r="C16" s="19">
        <v>6</v>
      </c>
      <c r="D16" s="19">
        <v>3</v>
      </c>
      <c r="E16" s="19">
        <v>31</v>
      </c>
      <c r="F16" s="26" t="s">
        <v>200</v>
      </c>
      <c r="G16" s="27" t="s">
        <v>201</v>
      </c>
      <c r="H16" s="137">
        <v>480000</v>
      </c>
      <c r="I16" s="50">
        <f t="shared" si="3"/>
        <v>480000</v>
      </c>
      <c r="J16" s="51" t="str">
        <f t="shared" si="4"/>
        <v/>
      </c>
      <c r="K16" s="21"/>
      <c r="L16" s="22"/>
      <c r="M16" s="13"/>
      <c r="N16" s="23" t="s">
        <v>161</v>
      </c>
      <c r="O16" s="23" t="s">
        <v>72</v>
      </c>
      <c r="P16" s="23" t="s">
        <v>73</v>
      </c>
      <c r="Q16" s="28"/>
      <c r="R16" s="24">
        <v>7</v>
      </c>
      <c r="S16" s="54" t="s">
        <v>161</v>
      </c>
      <c r="T16" s="58">
        <f t="shared" ca="1" si="0"/>
        <v>0</v>
      </c>
      <c r="U16" s="52">
        <f t="shared" ca="1" si="1"/>
        <v>0</v>
      </c>
      <c r="V16" s="59">
        <f t="shared" ca="1" si="2"/>
        <v>0</v>
      </c>
    </row>
    <row r="17" spans="1:22" ht="20.100000000000001" customHeight="1">
      <c r="A17" s="17">
        <v>7</v>
      </c>
      <c r="B17" s="18" t="s">
        <v>159</v>
      </c>
      <c r="C17" s="19">
        <v>7</v>
      </c>
      <c r="D17" s="19">
        <v>3</v>
      </c>
      <c r="E17" s="19">
        <v>31</v>
      </c>
      <c r="F17" s="26" t="s">
        <v>202</v>
      </c>
      <c r="G17" s="27" t="s">
        <v>203</v>
      </c>
      <c r="H17" s="137">
        <v>360000</v>
      </c>
      <c r="I17" s="50">
        <f t="shared" si="3"/>
        <v>360000</v>
      </c>
      <c r="J17" s="51" t="str">
        <f t="shared" si="4"/>
        <v/>
      </c>
      <c r="K17" s="21"/>
      <c r="L17" s="22"/>
      <c r="M17" s="13"/>
      <c r="N17" s="23" t="s">
        <v>184</v>
      </c>
      <c r="O17" s="23" t="s">
        <v>163</v>
      </c>
      <c r="P17" s="23" t="s">
        <v>172</v>
      </c>
      <c r="Q17" s="28"/>
      <c r="R17" s="24">
        <v>8</v>
      </c>
      <c r="S17" s="54" t="s">
        <v>184</v>
      </c>
      <c r="T17" s="58">
        <f t="shared" ca="1" si="0"/>
        <v>0</v>
      </c>
      <c r="U17" s="52">
        <f t="shared" ca="1" si="1"/>
        <v>0</v>
      </c>
      <c r="V17" s="59">
        <f t="shared" ca="1" si="2"/>
        <v>0</v>
      </c>
    </row>
    <row r="18" spans="1:22" ht="20.100000000000001" customHeight="1">
      <c r="A18" s="17">
        <v>8</v>
      </c>
      <c r="B18" s="18" t="s">
        <v>72</v>
      </c>
      <c r="C18" s="19">
        <v>7</v>
      </c>
      <c r="D18" s="19">
        <v>3</v>
      </c>
      <c r="E18" s="19">
        <v>31</v>
      </c>
      <c r="F18" s="26" t="s">
        <v>202</v>
      </c>
      <c r="G18" s="27" t="s">
        <v>205</v>
      </c>
      <c r="H18" s="137">
        <v>50000</v>
      </c>
      <c r="I18" s="50">
        <f t="shared" si="3"/>
        <v>50000</v>
      </c>
      <c r="J18" s="51" t="str">
        <f t="shared" si="4"/>
        <v/>
      </c>
      <c r="K18" s="21"/>
      <c r="L18" s="22"/>
      <c r="M18" s="13"/>
      <c r="N18" s="23" t="s">
        <v>162</v>
      </c>
      <c r="O18" s="23" t="s">
        <v>74</v>
      </c>
      <c r="P18" s="23" t="s">
        <v>75</v>
      </c>
      <c r="Q18" s="28"/>
      <c r="R18" s="24">
        <v>9</v>
      </c>
      <c r="S18" s="23" t="s">
        <v>162</v>
      </c>
      <c r="T18" s="58">
        <f t="shared" ca="1" si="0"/>
        <v>0</v>
      </c>
      <c r="U18" s="52">
        <f t="shared" ca="1" si="1"/>
        <v>0</v>
      </c>
      <c r="V18" s="59">
        <f t="shared" ca="1" si="2"/>
        <v>0</v>
      </c>
    </row>
    <row r="19" spans="1:22" ht="20.100000000000001" customHeight="1">
      <c r="A19" s="17">
        <v>9</v>
      </c>
      <c r="B19" s="18" t="s">
        <v>167</v>
      </c>
      <c r="C19" s="19">
        <v>8</v>
      </c>
      <c r="D19" s="19">
        <v>3</v>
      </c>
      <c r="E19" s="19">
        <v>31</v>
      </c>
      <c r="F19" s="26" t="s">
        <v>204</v>
      </c>
      <c r="G19" s="27" t="s">
        <v>220</v>
      </c>
      <c r="H19" s="137">
        <v>240000</v>
      </c>
      <c r="I19" s="50">
        <f t="shared" si="3"/>
        <v>240000</v>
      </c>
      <c r="J19" s="51" t="str">
        <f t="shared" si="4"/>
        <v/>
      </c>
      <c r="K19" s="21"/>
      <c r="L19" s="22"/>
      <c r="M19" s="13"/>
      <c r="N19" s="23" t="s">
        <v>185</v>
      </c>
      <c r="O19" s="23" t="s">
        <v>164</v>
      </c>
      <c r="P19" s="23" t="s">
        <v>173</v>
      </c>
      <c r="Q19" s="28"/>
      <c r="R19" s="24">
        <v>10</v>
      </c>
      <c r="S19" s="23" t="s">
        <v>185</v>
      </c>
      <c r="T19" s="58">
        <f t="shared" ca="1" si="0"/>
        <v>0</v>
      </c>
      <c r="U19" s="52">
        <f t="shared" ca="1" si="1"/>
        <v>0</v>
      </c>
      <c r="V19" s="59">
        <f t="shared" ca="1" si="2"/>
        <v>0</v>
      </c>
    </row>
    <row r="20" spans="1:22" ht="20.100000000000001" customHeight="1">
      <c r="A20" s="17">
        <v>10</v>
      </c>
      <c r="B20" s="18"/>
      <c r="C20" s="19"/>
      <c r="D20" s="19"/>
      <c r="E20" s="19"/>
      <c r="F20" s="26"/>
      <c r="G20" s="27"/>
      <c r="H20" s="20"/>
      <c r="I20" s="50" t="str">
        <f t="shared" si="3"/>
        <v/>
      </c>
      <c r="J20" s="51" t="str">
        <f t="shared" si="4"/>
        <v/>
      </c>
      <c r="K20" s="21"/>
      <c r="L20" s="22"/>
      <c r="M20" s="13"/>
      <c r="N20" s="14" t="s">
        <v>70</v>
      </c>
      <c r="O20" s="23" t="s">
        <v>76</v>
      </c>
      <c r="P20" s="23" t="s">
        <v>77</v>
      </c>
      <c r="Q20" s="15"/>
      <c r="R20" s="24">
        <v>11</v>
      </c>
      <c r="S20" s="53" t="s">
        <v>70</v>
      </c>
      <c r="T20" s="58">
        <f t="shared" ca="1" si="0"/>
        <v>53000</v>
      </c>
      <c r="U20" s="52">
        <f t="shared" ca="1" si="1"/>
        <v>53000</v>
      </c>
      <c r="V20" s="59">
        <f t="shared" ca="1" si="2"/>
        <v>0</v>
      </c>
    </row>
    <row r="21" spans="1:22" ht="20.100000000000001" customHeight="1">
      <c r="A21" s="17">
        <v>11</v>
      </c>
      <c r="B21" s="18"/>
      <c r="C21" s="19"/>
      <c r="D21" s="19"/>
      <c r="E21" s="19"/>
      <c r="F21" s="26"/>
      <c r="G21" s="27"/>
      <c r="H21" s="20"/>
      <c r="I21" s="50" t="str">
        <f t="shared" si="3"/>
        <v/>
      </c>
      <c r="J21" s="51" t="str">
        <f t="shared" si="4"/>
        <v/>
      </c>
      <c r="K21" s="21"/>
      <c r="L21" s="22"/>
      <c r="M21" s="13"/>
      <c r="N21" s="14" t="s">
        <v>71</v>
      </c>
      <c r="O21" s="23" t="s">
        <v>78</v>
      </c>
      <c r="P21" s="23" t="s">
        <v>79</v>
      </c>
      <c r="Q21" s="15"/>
      <c r="R21" s="24">
        <v>12</v>
      </c>
      <c r="S21" s="53" t="s">
        <v>71</v>
      </c>
      <c r="T21" s="58">
        <f t="shared" ca="1" si="0"/>
        <v>0</v>
      </c>
      <c r="U21" s="52">
        <f t="shared" ca="1" si="1"/>
        <v>0</v>
      </c>
      <c r="V21" s="59">
        <f t="shared" ca="1" si="2"/>
        <v>0</v>
      </c>
    </row>
    <row r="22" spans="1:22" ht="20.100000000000001" customHeight="1">
      <c r="A22" s="17">
        <v>12</v>
      </c>
      <c r="B22" s="18"/>
      <c r="C22" s="19"/>
      <c r="D22" s="19"/>
      <c r="E22" s="19"/>
      <c r="F22" s="26"/>
      <c r="G22" s="27"/>
      <c r="H22" s="20"/>
      <c r="I22" s="50" t="str">
        <f t="shared" si="3"/>
        <v/>
      </c>
      <c r="J22" s="51" t="str">
        <f t="shared" si="4"/>
        <v/>
      </c>
      <c r="K22" s="21"/>
      <c r="L22" s="22"/>
      <c r="M22" s="13"/>
      <c r="N22" s="23" t="s">
        <v>72</v>
      </c>
      <c r="O22" s="23" t="s">
        <v>165</v>
      </c>
      <c r="P22" s="23" t="s">
        <v>174</v>
      </c>
      <c r="Q22" s="25"/>
      <c r="R22" s="24">
        <v>13</v>
      </c>
      <c r="S22" s="54" t="s">
        <v>72</v>
      </c>
      <c r="T22" s="58">
        <f t="shared" ca="1" si="0"/>
        <v>50000</v>
      </c>
      <c r="U22" s="52">
        <f t="shared" ca="1" si="1"/>
        <v>50000</v>
      </c>
      <c r="V22" s="59">
        <f t="shared" ca="1" si="2"/>
        <v>0</v>
      </c>
    </row>
    <row r="23" spans="1:22" ht="20.100000000000001" customHeight="1">
      <c r="A23" s="17">
        <v>13</v>
      </c>
      <c r="B23" s="18"/>
      <c r="C23" s="19"/>
      <c r="D23" s="19"/>
      <c r="E23" s="19"/>
      <c r="F23" s="26"/>
      <c r="G23" s="27"/>
      <c r="H23" s="20"/>
      <c r="I23" s="50" t="str">
        <f t="shared" si="3"/>
        <v/>
      </c>
      <c r="J23" s="51" t="str">
        <f t="shared" si="4"/>
        <v/>
      </c>
      <c r="K23" s="21"/>
      <c r="L23" s="22"/>
      <c r="M23" s="13"/>
      <c r="N23" s="23" t="s">
        <v>73</v>
      </c>
      <c r="O23" s="23" t="s">
        <v>166</v>
      </c>
      <c r="P23" s="23" t="s">
        <v>175</v>
      </c>
      <c r="Q23" s="25"/>
      <c r="R23" s="24">
        <v>14</v>
      </c>
      <c r="S23" s="54" t="s">
        <v>73</v>
      </c>
      <c r="T23" s="58">
        <f t="shared" ca="1" si="0"/>
        <v>0</v>
      </c>
      <c r="U23" s="52">
        <f t="shared" ca="1" si="1"/>
        <v>0</v>
      </c>
      <c r="V23" s="59">
        <f t="shared" ca="1" si="2"/>
        <v>0</v>
      </c>
    </row>
    <row r="24" spans="1:22" ht="20.100000000000001" customHeight="1">
      <c r="A24" s="17">
        <v>14</v>
      </c>
      <c r="B24" s="18"/>
      <c r="C24" s="19"/>
      <c r="D24" s="19"/>
      <c r="E24" s="19"/>
      <c r="F24" s="26"/>
      <c r="G24" s="27"/>
      <c r="H24" s="20"/>
      <c r="I24" s="50" t="str">
        <f t="shared" si="3"/>
        <v/>
      </c>
      <c r="J24" s="51" t="str">
        <f t="shared" si="4"/>
        <v/>
      </c>
      <c r="K24" s="21"/>
      <c r="L24" s="22"/>
      <c r="M24" s="13"/>
      <c r="N24" s="23" t="s">
        <v>163</v>
      </c>
      <c r="O24" s="23" t="s">
        <v>167</v>
      </c>
      <c r="P24" s="23" t="s">
        <v>176</v>
      </c>
      <c r="Q24" s="25"/>
      <c r="R24" s="24">
        <v>15</v>
      </c>
      <c r="S24" s="54" t="s">
        <v>163</v>
      </c>
      <c r="T24" s="58">
        <f t="shared" ca="1" si="0"/>
        <v>2400</v>
      </c>
      <c r="U24" s="52">
        <f t="shared" ca="1" si="1"/>
        <v>2400</v>
      </c>
      <c r="V24" s="59">
        <f t="shared" ca="1" si="2"/>
        <v>0</v>
      </c>
    </row>
    <row r="25" spans="1:22" ht="20.100000000000001" customHeight="1">
      <c r="A25" s="17">
        <v>15</v>
      </c>
      <c r="B25" s="18"/>
      <c r="C25" s="19"/>
      <c r="D25" s="19"/>
      <c r="E25" s="19"/>
      <c r="F25" s="26"/>
      <c r="G25" s="27"/>
      <c r="H25" s="20"/>
      <c r="I25" s="50" t="str">
        <f t="shared" si="3"/>
        <v/>
      </c>
      <c r="J25" s="51" t="str">
        <f t="shared" si="4"/>
        <v/>
      </c>
      <c r="K25" s="21"/>
      <c r="L25" s="22"/>
      <c r="M25" s="13"/>
      <c r="N25" s="23" t="s">
        <v>172</v>
      </c>
      <c r="O25" s="23" t="s">
        <v>168</v>
      </c>
      <c r="P25" s="23" t="s">
        <v>177</v>
      </c>
      <c r="Q25" s="25"/>
      <c r="R25" s="24">
        <v>16</v>
      </c>
      <c r="S25" s="54" t="s">
        <v>172</v>
      </c>
      <c r="T25" s="58">
        <f t="shared" ca="1" si="0"/>
        <v>0</v>
      </c>
      <c r="U25" s="52">
        <f t="shared" ca="1" si="1"/>
        <v>0</v>
      </c>
      <c r="V25" s="59">
        <f t="shared" ca="1" si="2"/>
        <v>0</v>
      </c>
    </row>
    <row r="26" spans="1:22" ht="20.100000000000001" customHeight="1">
      <c r="A26" s="17">
        <v>16</v>
      </c>
      <c r="B26" s="18"/>
      <c r="C26" s="19"/>
      <c r="D26" s="19"/>
      <c r="E26" s="19"/>
      <c r="F26" s="26"/>
      <c r="G26" s="26"/>
      <c r="H26" s="20"/>
      <c r="I26" s="50" t="str">
        <f t="shared" si="3"/>
        <v/>
      </c>
      <c r="J26" s="51" t="str">
        <f t="shared" si="4"/>
        <v/>
      </c>
      <c r="K26" s="29"/>
      <c r="L26" s="22"/>
      <c r="M26" s="13"/>
      <c r="N26" s="23" t="s">
        <v>74</v>
      </c>
      <c r="O26" s="23" t="s">
        <v>169</v>
      </c>
      <c r="P26" s="23" t="s">
        <v>178</v>
      </c>
      <c r="Q26" s="25"/>
      <c r="R26" s="24">
        <v>17</v>
      </c>
      <c r="S26" s="54" t="s">
        <v>74</v>
      </c>
      <c r="T26" s="58">
        <f t="shared" ca="1" si="0"/>
        <v>0</v>
      </c>
      <c r="U26" s="52">
        <f t="shared" ca="1" si="1"/>
        <v>0</v>
      </c>
      <c r="V26" s="59">
        <f t="shared" ca="1" si="2"/>
        <v>0</v>
      </c>
    </row>
    <row r="27" spans="1:22" ht="20.100000000000001" customHeight="1">
      <c r="A27" s="17">
        <v>17</v>
      </c>
      <c r="B27" s="18"/>
      <c r="C27" s="19"/>
      <c r="D27" s="19"/>
      <c r="E27" s="19"/>
      <c r="F27" s="26"/>
      <c r="G27" s="26"/>
      <c r="H27" s="20"/>
      <c r="I27" s="50" t="str">
        <f t="shared" si="3"/>
        <v/>
      </c>
      <c r="J27" s="51" t="str">
        <f t="shared" si="4"/>
        <v/>
      </c>
      <c r="K27" s="29"/>
      <c r="L27" s="22"/>
      <c r="M27" s="13"/>
      <c r="N27" s="23" t="s">
        <v>75</v>
      </c>
      <c r="O27" s="23" t="s">
        <v>80</v>
      </c>
      <c r="P27" s="23" t="s">
        <v>81</v>
      </c>
      <c r="Q27" s="25"/>
      <c r="R27" s="24">
        <v>18</v>
      </c>
      <c r="S27" s="54" t="s">
        <v>75</v>
      </c>
      <c r="T27" s="58">
        <f t="shared" ca="1" si="0"/>
        <v>0</v>
      </c>
      <c r="U27" s="52">
        <f t="shared" ca="1" si="1"/>
        <v>0</v>
      </c>
      <c r="V27" s="59">
        <f t="shared" ca="1" si="2"/>
        <v>0</v>
      </c>
    </row>
    <row r="28" spans="1:22" ht="20.100000000000001" customHeight="1">
      <c r="A28" s="17">
        <v>18</v>
      </c>
      <c r="B28" s="18"/>
      <c r="C28" s="19"/>
      <c r="D28" s="19"/>
      <c r="E28" s="19"/>
      <c r="F28" s="26"/>
      <c r="G28" s="26"/>
      <c r="H28" s="20"/>
      <c r="I28" s="50" t="str">
        <f t="shared" si="3"/>
        <v/>
      </c>
      <c r="J28" s="51" t="str">
        <f t="shared" si="4"/>
        <v/>
      </c>
      <c r="K28" s="29"/>
      <c r="L28" s="22"/>
      <c r="M28" s="13"/>
      <c r="N28" s="23" t="s">
        <v>164</v>
      </c>
      <c r="O28" s="23" t="s">
        <v>170</v>
      </c>
      <c r="P28" s="23" t="s">
        <v>179</v>
      </c>
      <c r="Q28" s="25"/>
      <c r="R28" s="24">
        <v>19</v>
      </c>
      <c r="S28" s="54" t="s">
        <v>164</v>
      </c>
      <c r="T28" s="58">
        <f t="shared" ca="1" si="0"/>
        <v>0</v>
      </c>
      <c r="U28" s="52">
        <f t="shared" ca="1" si="1"/>
        <v>0</v>
      </c>
      <c r="V28" s="59">
        <f t="shared" ca="1" si="2"/>
        <v>0</v>
      </c>
    </row>
    <row r="29" spans="1:22" ht="20.100000000000001" customHeight="1">
      <c r="A29" s="17">
        <v>19</v>
      </c>
      <c r="B29" s="18"/>
      <c r="C29" s="19"/>
      <c r="D29" s="19"/>
      <c r="E29" s="19"/>
      <c r="F29" s="26"/>
      <c r="G29" s="26"/>
      <c r="H29" s="20"/>
      <c r="I29" s="50" t="str">
        <f t="shared" si="3"/>
        <v/>
      </c>
      <c r="J29" s="51" t="str">
        <f t="shared" si="4"/>
        <v/>
      </c>
      <c r="K29" s="29"/>
      <c r="L29" s="22"/>
      <c r="M29" s="13"/>
      <c r="N29" s="23" t="s">
        <v>173</v>
      </c>
      <c r="O29" s="23" t="s">
        <v>171</v>
      </c>
      <c r="P29" s="23" t="s">
        <v>180</v>
      </c>
      <c r="Q29" s="25"/>
      <c r="R29" s="24">
        <v>20</v>
      </c>
      <c r="S29" s="54" t="s">
        <v>173</v>
      </c>
      <c r="T29" s="58">
        <f t="shared" ca="1" si="0"/>
        <v>0</v>
      </c>
      <c r="U29" s="52">
        <f t="shared" ca="1" si="1"/>
        <v>0</v>
      </c>
      <c r="V29" s="59">
        <f t="shared" ca="1" si="2"/>
        <v>0</v>
      </c>
    </row>
    <row r="30" spans="1:22" ht="20.100000000000001" customHeight="1">
      <c r="A30" s="17">
        <v>20</v>
      </c>
      <c r="B30" s="18"/>
      <c r="C30" s="19"/>
      <c r="D30" s="19"/>
      <c r="E30" s="19"/>
      <c r="F30" s="26"/>
      <c r="G30" s="26"/>
      <c r="H30" s="20"/>
      <c r="I30" s="50" t="str">
        <f t="shared" si="3"/>
        <v/>
      </c>
      <c r="J30" s="51" t="str">
        <f t="shared" si="4"/>
        <v/>
      </c>
      <c r="K30" s="29"/>
      <c r="L30" s="22"/>
      <c r="M30" s="13"/>
      <c r="N30" s="23" t="s">
        <v>76</v>
      </c>
      <c r="P30" s="23" t="s">
        <v>82</v>
      </c>
      <c r="Q30" s="25"/>
      <c r="R30" s="24">
        <v>21</v>
      </c>
      <c r="S30" s="54" t="s">
        <v>76</v>
      </c>
      <c r="T30" s="58">
        <f t="shared" ca="1" si="0"/>
        <v>0</v>
      </c>
      <c r="U30" s="52">
        <f t="shared" ca="1" si="1"/>
        <v>0</v>
      </c>
      <c r="V30" s="59">
        <f t="shared" ca="1" si="2"/>
        <v>0</v>
      </c>
    </row>
    <row r="31" spans="1:22" ht="20.100000000000001" customHeight="1">
      <c r="A31" s="17">
        <v>21</v>
      </c>
      <c r="B31" s="18"/>
      <c r="C31" s="19"/>
      <c r="D31" s="19"/>
      <c r="E31" s="19"/>
      <c r="F31" s="26"/>
      <c r="G31" s="27"/>
      <c r="H31" s="20"/>
      <c r="I31" s="50" t="str">
        <f t="shared" si="3"/>
        <v/>
      </c>
      <c r="J31" s="51" t="str">
        <f t="shared" si="4"/>
        <v/>
      </c>
      <c r="K31" s="21"/>
      <c r="L31" s="22"/>
      <c r="M31" s="13"/>
      <c r="N31" s="23" t="s">
        <v>77</v>
      </c>
      <c r="Q31" s="25"/>
      <c r="R31" s="24">
        <v>22</v>
      </c>
      <c r="S31" s="54" t="s">
        <v>77</v>
      </c>
      <c r="T31" s="58">
        <f t="shared" ca="1" si="0"/>
        <v>0</v>
      </c>
      <c r="U31" s="52">
        <f t="shared" ca="1" si="1"/>
        <v>0</v>
      </c>
      <c r="V31" s="59">
        <f t="shared" ca="1" si="2"/>
        <v>0</v>
      </c>
    </row>
    <row r="32" spans="1:22" ht="20.100000000000001" customHeight="1">
      <c r="A32" s="17">
        <v>22</v>
      </c>
      <c r="B32" s="18"/>
      <c r="C32" s="19"/>
      <c r="D32" s="19"/>
      <c r="E32" s="19"/>
      <c r="F32" s="26"/>
      <c r="G32" s="27"/>
      <c r="H32" s="20"/>
      <c r="I32" s="50" t="str">
        <f t="shared" si="3"/>
        <v/>
      </c>
      <c r="J32" s="51" t="str">
        <f t="shared" si="4"/>
        <v/>
      </c>
      <c r="K32" s="21"/>
      <c r="L32" s="22"/>
      <c r="M32" s="13"/>
      <c r="N32" s="23" t="s">
        <v>78</v>
      </c>
      <c r="Q32" s="25"/>
      <c r="R32" s="24">
        <v>23</v>
      </c>
      <c r="S32" s="54" t="s">
        <v>78</v>
      </c>
      <c r="T32" s="58">
        <f t="shared" ca="1" si="0"/>
        <v>480000</v>
      </c>
      <c r="U32" s="52">
        <f t="shared" ca="1" si="1"/>
        <v>480000</v>
      </c>
      <c r="V32" s="59">
        <f t="shared" ca="1" si="2"/>
        <v>0</v>
      </c>
    </row>
    <row r="33" spans="1:22" ht="20.100000000000001" customHeight="1">
      <c r="A33" s="17">
        <v>23</v>
      </c>
      <c r="B33" s="18"/>
      <c r="C33" s="19"/>
      <c r="D33" s="19"/>
      <c r="E33" s="19"/>
      <c r="F33" s="26"/>
      <c r="G33" s="27"/>
      <c r="H33" s="20"/>
      <c r="I33" s="50" t="str">
        <f t="shared" si="3"/>
        <v/>
      </c>
      <c r="J33" s="51" t="str">
        <f t="shared" si="4"/>
        <v/>
      </c>
      <c r="K33" s="21"/>
      <c r="L33" s="22"/>
      <c r="M33" s="13"/>
      <c r="N33" s="23" t="s">
        <v>79</v>
      </c>
      <c r="O33" s="23"/>
      <c r="Q33" s="25"/>
      <c r="R33" s="24">
        <v>24</v>
      </c>
      <c r="S33" s="54" t="s">
        <v>79</v>
      </c>
      <c r="T33" s="58">
        <f t="shared" ca="1" si="0"/>
        <v>0</v>
      </c>
      <c r="U33" s="52">
        <f t="shared" ca="1" si="1"/>
        <v>0</v>
      </c>
      <c r="V33" s="59">
        <f t="shared" ca="1" si="2"/>
        <v>0</v>
      </c>
    </row>
    <row r="34" spans="1:22" ht="20.100000000000001" customHeight="1">
      <c r="A34" s="17">
        <v>24</v>
      </c>
      <c r="B34" s="18"/>
      <c r="C34" s="19"/>
      <c r="D34" s="19"/>
      <c r="E34" s="19"/>
      <c r="F34" s="26"/>
      <c r="G34" s="27"/>
      <c r="H34" s="20"/>
      <c r="I34" s="50" t="str">
        <f t="shared" si="3"/>
        <v/>
      </c>
      <c r="J34" s="51" t="str">
        <f t="shared" si="4"/>
        <v/>
      </c>
      <c r="K34" s="21"/>
      <c r="L34" s="22"/>
      <c r="M34" s="13"/>
      <c r="N34" s="23" t="s">
        <v>165</v>
      </c>
      <c r="Q34" s="25"/>
      <c r="R34" s="24">
        <v>25</v>
      </c>
      <c r="S34" s="54" t="s">
        <v>165</v>
      </c>
      <c r="T34" s="58">
        <f t="shared" ca="1" si="0"/>
        <v>0</v>
      </c>
      <c r="U34" s="52">
        <f t="shared" ca="1" si="1"/>
        <v>0</v>
      </c>
      <c r="V34" s="59">
        <f t="shared" ca="1" si="2"/>
        <v>0</v>
      </c>
    </row>
    <row r="35" spans="1:22" ht="20.100000000000001" customHeight="1">
      <c r="A35" s="17">
        <v>25</v>
      </c>
      <c r="B35" s="18"/>
      <c r="C35" s="19"/>
      <c r="D35" s="19"/>
      <c r="E35" s="19"/>
      <c r="F35" s="26"/>
      <c r="G35" s="27"/>
      <c r="H35" s="20"/>
      <c r="I35" s="50" t="str">
        <f t="shared" si="3"/>
        <v/>
      </c>
      <c r="J35" s="51" t="str">
        <f t="shared" si="4"/>
        <v/>
      </c>
      <c r="K35" s="21"/>
      <c r="L35" s="22"/>
      <c r="M35" s="13"/>
      <c r="N35" s="23" t="s">
        <v>174</v>
      </c>
      <c r="Q35" s="25"/>
      <c r="R35" s="24">
        <v>26</v>
      </c>
      <c r="S35" s="54" t="s">
        <v>174</v>
      </c>
      <c r="T35" s="58">
        <f t="shared" ca="1" si="0"/>
        <v>0</v>
      </c>
      <c r="U35" s="52">
        <f t="shared" ca="1" si="1"/>
        <v>0</v>
      </c>
      <c r="V35" s="59">
        <f t="shared" ca="1" si="2"/>
        <v>0</v>
      </c>
    </row>
    <row r="36" spans="1:22" ht="20.100000000000001" customHeight="1">
      <c r="A36" s="17">
        <v>26</v>
      </c>
      <c r="B36" s="18"/>
      <c r="C36" s="19"/>
      <c r="D36" s="19"/>
      <c r="E36" s="19"/>
      <c r="F36" s="26"/>
      <c r="G36" s="26"/>
      <c r="H36" s="20"/>
      <c r="I36" s="50" t="str">
        <f t="shared" si="3"/>
        <v/>
      </c>
      <c r="J36" s="51" t="str">
        <f t="shared" si="4"/>
        <v/>
      </c>
      <c r="K36" s="29"/>
      <c r="L36" s="22"/>
      <c r="M36" s="13"/>
      <c r="N36" s="23" t="s">
        <v>166</v>
      </c>
      <c r="O36" s="23"/>
      <c r="Q36" s="25"/>
      <c r="R36" s="24">
        <v>27</v>
      </c>
      <c r="S36" s="54" t="s">
        <v>166</v>
      </c>
      <c r="T36" s="58">
        <f t="shared" ca="1" si="0"/>
        <v>0</v>
      </c>
      <c r="U36" s="52">
        <f t="shared" ca="1" si="1"/>
        <v>0</v>
      </c>
      <c r="V36" s="59">
        <f t="shared" ca="1" si="2"/>
        <v>0</v>
      </c>
    </row>
    <row r="37" spans="1:22" ht="20.100000000000001" customHeight="1">
      <c r="A37" s="17">
        <v>27</v>
      </c>
      <c r="B37" s="18"/>
      <c r="C37" s="19"/>
      <c r="D37" s="19"/>
      <c r="E37" s="19"/>
      <c r="F37" s="26"/>
      <c r="G37" s="26"/>
      <c r="H37" s="20"/>
      <c r="I37" s="50" t="str">
        <f t="shared" si="3"/>
        <v/>
      </c>
      <c r="J37" s="51" t="str">
        <f t="shared" si="4"/>
        <v/>
      </c>
      <c r="K37" s="29"/>
      <c r="L37" s="22"/>
      <c r="M37" s="13"/>
      <c r="N37" s="23" t="s">
        <v>175</v>
      </c>
      <c r="O37" s="25"/>
      <c r="P37" s="25"/>
      <c r="Q37" s="25"/>
      <c r="R37" s="24">
        <v>28</v>
      </c>
      <c r="S37" s="54" t="s">
        <v>175</v>
      </c>
      <c r="T37" s="58">
        <f t="shared" ca="1" si="0"/>
        <v>0</v>
      </c>
      <c r="U37" s="52">
        <f t="shared" ca="1" si="1"/>
        <v>0</v>
      </c>
      <c r="V37" s="59">
        <f t="shared" ca="1" si="2"/>
        <v>0</v>
      </c>
    </row>
    <row r="38" spans="1:22" ht="20.100000000000001" customHeight="1">
      <c r="A38" s="17">
        <v>28</v>
      </c>
      <c r="B38" s="18"/>
      <c r="C38" s="19"/>
      <c r="D38" s="19"/>
      <c r="E38" s="19"/>
      <c r="F38" s="26"/>
      <c r="G38" s="26"/>
      <c r="H38" s="20"/>
      <c r="I38" s="50" t="str">
        <f t="shared" si="3"/>
        <v/>
      </c>
      <c r="J38" s="51" t="str">
        <f t="shared" si="4"/>
        <v/>
      </c>
      <c r="K38" s="29"/>
      <c r="L38" s="22"/>
      <c r="M38" s="13"/>
      <c r="N38" s="23" t="s">
        <v>167</v>
      </c>
      <c r="O38" s="25"/>
      <c r="P38" s="25"/>
      <c r="Q38" s="25"/>
      <c r="R38" s="24">
        <v>29</v>
      </c>
      <c r="S38" s="54" t="s">
        <v>167</v>
      </c>
      <c r="T38" s="58">
        <f t="shared" ca="1" si="0"/>
        <v>240000</v>
      </c>
      <c r="U38" s="52">
        <f t="shared" ca="1" si="1"/>
        <v>240000</v>
      </c>
      <c r="V38" s="59">
        <f t="shared" ca="1" si="2"/>
        <v>0</v>
      </c>
    </row>
    <row r="39" spans="1:22" ht="20.100000000000001" customHeight="1">
      <c r="A39" s="17">
        <v>29</v>
      </c>
      <c r="B39" s="18"/>
      <c r="C39" s="19"/>
      <c r="D39" s="19"/>
      <c r="E39" s="19"/>
      <c r="F39" s="26"/>
      <c r="G39" s="26"/>
      <c r="H39" s="20"/>
      <c r="I39" s="50" t="str">
        <f t="shared" si="3"/>
        <v/>
      </c>
      <c r="J39" s="51" t="str">
        <f t="shared" si="4"/>
        <v/>
      </c>
      <c r="K39" s="29"/>
      <c r="L39" s="22"/>
      <c r="M39" s="13"/>
      <c r="N39" s="23" t="s">
        <v>176</v>
      </c>
      <c r="O39" s="25"/>
      <c r="P39" s="25"/>
      <c r="Q39" s="25"/>
      <c r="R39" s="24">
        <v>30</v>
      </c>
      <c r="S39" s="54" t="s">
        <v>176</v>
      </c>
      <c r="T39" s="58">
        <f t="shared" ca="1" si="0"/>
        <v>0</v>
      </c>
      <c r="U39" s="52">
        <f t="shared" ca="1" si="1"/>
        <v>0</v>
      </c>
      <c r="V39" s="59">
        <f t="shared" ca="1" si="2"/>
        <v>0</v>
      </c>
    </row>
    <row r="40" spans="1:22" ht="20.100000000000001" customHeight="1">
      <c r="A40" s="17">
        <v>30</v>
      </c>
      <c r="B40" s="18"/>
      <c r="C40" s="19"/>
      <c r="D40" s="19"/>
      <c r="E40" s="19"/>
      <c r="F40" s="26"/>
      <c r="G40" s="26"/>
      <c r="H40" s="20"/>
      <c r="I40" s="50" t="str">
        <f t="shared" si="3"/>
        <v/>
      </c>
      <c r="J40" s="51" t="str">
        <f t="shared" si="4"/>
        <v/>
      </c>
      <c r="K40" s="29"/>
      <c r="L40" s="22"/>
      <c r="M40" s="13"/>
      <c r="N40" s="23" t="s">
        <v>168</v>
      </c>
      <c r="O40" s="25"/>
      <c r="P40" s="25"/>
      <c r="Q40" s="25"/>
      <c r="R40" s="24">
        <v>31</v>
      </c>
      <c r="S40" s="54" t="s">
        <v>168</v>
      </c>
      <c r="T40" s="58">
        <f t="shared" ca="1" si="0"/>
        <v>0</v>
      </c>
      <c r="U40" s="52">
        <f t="shared" ca="1" si="1"/>
        <v>0</v>
      </c>
      <c r="V40" s="59">
        <f t="shared" ca="1" si="2"/>
        <v>0</v>
      </c>
    </row>
    <row r="41" spans="1:22" ht="20.100000000000001" customHeight="1">
      <c r="A41" s="17">
        <v>31</v>
      </c>
      <c r="B41" s="18"/>
      <c r="C41" s="19"/>
      <c r="D41" s="19"/>
      <c r="E41" s="19"/>
      <c r="F41" s="26"/>
      <c r="G41" s="27"/>
      <c r="H41" s="20"/>
      <c r="I41" s="50" t="str">
        <f t="shared" si="3"/>
        <v/>
      </c>
      <c r="J41" s="51" t="str">
        <f t="shared" si="4"/>
        <v/>
      </c>
      <c r="K41" s="21"/>
      <c r="L41" s="22"/>
      <c r="N41" s="23" t="s">
        <v>177</v>
      </c>
      <c r="O41" s="25"/>
      <c r="P41" s="25"/>
      <c r="Q41" s="30"/>
      <c r="R41" s="24">
        <v>32</v>
      </c>
      <c r="S41" s="54" t="s">
        <v>177</v>
      </c>
      <c r="T41" s="58">
        <f t="shared" ca="1" si="0"/>
        <v>0</v>
      </c>
      <c r="U41" s="52">
        <f t="shared" ca="1" si="1"/>
        <v>0</v>
      </c>
      <c r="V41" s="59">
        <f t="shared" ca="1" si="2"/>
        <v>0</v>
      </c>
    </row>
    <row r="42" spans="1:22" ht="20.100000000000001" customHeight="1">
      <c r="A42" s="17">
        <v>32</v>
      </c>
      <c r="B42" s="18"/>
      <c r="C42" s="19"/>
      <c r="D42" s="19"/>
      <c r="E42" s="19"/>
      <c r="F42" s="26"/>
      <c r="G42" s="27"/>
      <c r="H42" s="20"/>
      <c r="I42" s="50" t="str">
        <f t="shared" si="3"/>
        <v/>
      </c>
      <c r="J42" s="51" t="str">
        <f t="shared" si="4"/>
        <v/>
      </c>
      <c r="K42" s="21"/>
      <c r="L42" s="22"/>
      <c r="N42" s="23" t="s">
        <v>169</v>
      </c>
      <c r="O42" s="25"/>
      <c r="P42" s="25"/>
      <c r="R42" s="24">
        <v>33</v>
      </c>
      <c r="S42" s="54" t="s">
        <v>169</v>
      </c>
      <c r="T42" s="58">
        <f t="shared" ca="1" si="0"/>
        <v>0</v>
      </c>
      <c r="U42" s="52">
        <f t="shared" ca="1" si="1"/>
        <v>0</v>
      </c>
      <c r="V42" s="59">
        <f t="shared" ca="1" si="2"/>
        <v>0</v>
      </c>
    </row>
    <row r="43" spans="1:22" ht="20.100000000000001" customHeight="1">
      <c r="A43" s="17">
        <v>33</v>
      </c>
      <c r="B43" s="18"/>
      <c r="C43" s="19"/>
      <c r="D43" s="19"/>
      <c r="E43" s="19"/>
      <c r="F43" s="26"/>
      <c r="G43" s="27"/>
      <c r="H43" s="20"/>
      <c r="I43" s="50" t="str">
        <f t="shared" si="3"/>
        <v/>
      </c>
      <c r="J43" s="51" t="str">
        <f t="shared" si="4"/>
        <v/>
      </c>
      <c r="K43" s="21"/>
      <c r="L43" s="22"/>
      <c r="N43" s="23" t="s">
        <v>178</v>
      </c>
      <c r="O43" s="25"/>
      <c r="P43" s="25"/>
      <c r="R43" s="24">
        <v>34</v>
      </c>
      <c r="S43" s="54" t="s">
        <v>178</v>
      </c>
      <c r="T43" s="58">
        <f t="shared" ca="1" si="0"/>
        <v>0</v>
      </c>
      <c r="U43" s="52">
        <f t="shared" ca="1" si="1"/>
        <v>0</v>
      </c>
      <c r="V43" s="59">
        <f t="shared" ca="1" si="2"/>
        <v>0</v>
      </c>
    </row>
    <row r="44" spans="1:22" ht="20.100000000000001" customHeight="1">
      <c r="A44" s="17">
        <v>34</v>
      </c>
      <c r="B44" s="18"/>
      <c r="C44" s="19"/>
      <c r="D44" s="19"/>
      <c r="E44" s="19"/>
      <c r="F44" s="26"/>
      <c r="G44" s="27"/>
      <c r="H44" s="20"/>
      <c r="I44" s="50" t="str">
        <f t="shared" si="3"/>
        <v/>
      </c>
      <c r="J44" s="51" t="str">
        <f t="shared" si="4"/>
        <v/>
      </c>
      <c r="K44" s="21"/>
      <c r="L44" s="22"/>
      <c r="N44" s="23" t="s">
        <v>80</v>
      </c>
      <c r="O44" s="25"/>
      <c r="P44" s="25"/>
      <c r="R44" s="24">
        <v>35</v>
      </c>
      <c r="S44" s="54" t="s">
        <v>80</v>
      </c>
      <c r="T44" s="58">
        <f t="shared" ca="1" si="0"/>
        <v>54000</v>
      </c>
      <c r="U44" s="52">
        <f t="shared" ca="1" si="1"/>
        <v>54000</v>
      </c>
      <c r="V44" s="59">
        <f t="shared" ca="1" si="2"/>
        <v>0</v>
      </c>
    </row>
    <row r="45" spans="1:22" ht="20.100000000000001" customHeight="1">
      <c r="A45" s="17">
        <v>35</v>
      </c>
      <c r="B45" s="18"/>
      <c r="C45" s="19"/>
      <c r="D45" s="19"/>
      <c r="E45" s="19"/>
      <c r="F45" s="26"/>
      <c r="G45" s="27"/>
      <c r="H45" s="20"/>
      <c r="I45" s="50" t="str">
        <f t="shared" si="3"/>
        <v/>
      </c>
      <c r="J45" s="51" t="str">
        <f t="shared" si="4"/>
        <v/>
      </c>
      <c r="K45" s="21"/>
      <c r="L45" s="22"/>
      <c r="N45" s="23" t="s">
        <v>81</v>
      </c>
      <c r="O45" s="25"/>
      <c r="P45" s="25"/>
      <c r="R45" s="24">
        <v>36</v>
      </c>
      <c r="S45" s="54" t="s">
        <v>81</v>
      </c>
      <c r="T45" s="58">
        <f t="shared" ca="1" si="0"/>
        <v>0</v>
      </c>
      <c r="U45" s="52">
        <f t="shared" ca="1" si="1"/>
        <v>0</v>
      </c>
      <c r="V45" s="59">
        <f t="shared" ca="1" si="2"/>
        <v>0</v>
      </c>
    </row>
    <row r="46" spans="1:22" ht="20.100000000000001" customHeight="1">
      <c r="A46" s="17">
        <v>36</v>
      </c>
      <c r="B46" s="18"/>
      <c r="C46" s="19"/>
      <c r="D46" s="19"/>
      <c r="E46" s="19"/>
      <c r="F46" s="26"/>
      <c r="G46" s="27"/>
      <c r="H46" s="20"/>
      <c r="I46" s="50" t="str">
        <f t="shared" si="3"/>
        <v/>
      </c>
      <c r="J46" s="51" t="str">
        <f t="shared" si="4"/>
        <v/>
      </c>
      <c r="K46" s="21"/>
      <c r="L46" s="22"/>
      <c r="N46" s="23" t="s">
        <v>170</v>
      </c>
      <c r="O46" s="25"/>
      <c r="P46" s="25"/>
      <c r="R46" s="24">
        <v>37</v>
      </c>
      <c r="S46" s="54" t="s">
        <v>170</v>
      </c>
      <c r="T46" s="58">
        <f t="shared" ca="1" si="0"/>
        <v>0</v>
      </c>
      <c r="U46" s="52">
        <f t="shared" ca="1" si="1"/>
        <v>0</v>
      </c>
      <c r="V46" s="59">
        <f t="shared" ca="1" si="2"/>
        <v>0</v>
      </c>
    </row>
    <row r="47" spans="1:22" ht="20.100000000000001" customHeight="1">
      <c r="A47" s="17">
        <v>37</v>
      </c>
      <c r="B47" s="18"/>
      <c r="C47" s="19"/>
      <c r="D47" s="19"/>
      <c r="E47" s="19"/>
      <c r="F47" s="26"/>
      <c r="G47" s="27"/>
      <c r="H47" s="20"/>
      <c r="I47" s="50" t="str">
        <f t="shared" si="3"/>
        <v/>
      </c>
      <c r="J47" s="51" t="str">
        <f t="shared" si="4"/>
        <v/>
      </c>
      <c r="K47" s="21"/>
      <c r="L47" s="22"/>
      <c r="N47" s="23" t="s">
        <v>179</v>
      </c>
      <c r="O47" s="25"/>
      <c r="P47" s="25"/>
      <c r="R47" s="24">
        <v>38</v>
      </c>
      <c r="S47" s="54" t="s">
        <v>179</v>
      </c>
      <c r="T47" s="58">
        <f t="shared" ca="1" si="0"/>
        <v>0</v>
      </c>
      <c r="U47" s="52">
        <f t="shared" ca="1" si="1"/>
        <v>0</v>
      </c>
      <c r="V47" s="59">
        <f t="shared" ca="1" si="2"/>
        <v>0</v>
      </c>
    </row>
    <row r="48" spans="1:22" ht="20.100000000000001" customHeight="1">
      <c r="A48" s="17">
        <v>38</v>
      </c>
      <c r="B48" s="18"/>
      <c r="C48" s="19"/>
      <c r="D48" s="19"/>
      <c r="E48" s="19"/>
      <c r="F48" s="26"/>
      <c r="G48" s="27"/>
      <c r="H48" s="20"/>
      <c r="I48" s="50" t="str">
        <f t="shared" si="3"/>
        <v/>
      </c>
      <c r="J48" s="51" t="str">
        <f t="shared" si="4"/>
        <v/>
      </c>
      <c r="K48" s="21"/>
      <c r="L48" s="22"/>
      <c r="N48" s="23" t="s">
        <v>171</v>
      </c>
      <c r="O48" s="25"/>
      <c r="P48" s="25"/>
      <c r="R48" s="24">
        <v>39</v>
      </c>
      <c r="S48" s="54" t="s">
        <v>171</v>
      </c>
      <c r="T48" s="58">
        <f t="shared" ca="1" si="0"/>
        <v>0</v>
      </c>
      <c r="U48" s="52">
        <f t="shared" ca="1" si="1"/>
        <v>0</v>
      </c>
      <c r="V48" s="59">
        <f t="shared" ca="1" si="2"/>
        <v>0</v>
      </c>
    </row>
    <row r="49" spans="1:22" ht="20.100000000000001" customHeight="1">
      <c r="A49" s="17">
        <v>39</v>
      </c>
      <c r="B49" s="18"/>
      <c r="C49" s="19"/>
      <c r="D49" s="19"/>
      <c r="E49" s="19"/>
      <c r="F49" s="26"/>
      <c r="G49" s="27"/>
      <c r="H49" s="20"/>
      <c r="I49" s="50" t="str">
        <f t="shared" si="3"/>
        <v/>
      </c>
      <c r="J49" s="51" t="str">
        <f t="shared" si="4"/>
        <v/>
      </c>
      <c r="K49" s="21"/>
      <c r="L49" s="22"/>
      <c r="N49" s="23" t="s">
        <v>180</v>
      </c>
      <c r="O49" s="25"/>
      <c r="P49" s="25"/>
      <c r="R49" s="24">
        <v>40</v>
      </c>
      <c r="S49" s="61" t="s">
        <v>180</v>
      </c>
      <c r="T49" s="62">
        <f t="shared" ca="1" si="0"/>
        <v>0</v>
      </c>
      <c r="U49" s="63">
        <f t="shared" ca="1" si="1"/>
        <v>0</v>
      </c>
      <c r="V49" s="64">
        <f t="shared" ca="1" si="2"/>
        <v>0</v>
      </c>
    </row>
    <row r="50" spans="1:22" ht="20.100000000000001" customHeight="1" thickBot="1">
      <c r="A50" s="17">
        <v>40</v>
      </c>
      <c r="B50" s="18"/>
      <c r="C50" s="19"/>
      <c r="D50" s="19"/>
      <c r="E50" s="19"/>
      <c r="F50" s="26"/>
      <c r="G50" s="26"/>
      <c r="H50" s="20"/>
      <c r="I50" s="50" t="str">
        <f t="shared" si="3"/>
        <v/>
      </c>
      <c r="J50" s="51" t="str">
        <f t="shared" si="4"/>
        <v/>
      </c>
      <c r="K50" s="29"/>
      <c r="L50" s="22"/>
      <c r="N50" s="23" t="s">
        <v>82</v>
      </c>
      <c r="O50" s="25"/>
      <c r="P50" s="25"/>
      <c r="R50" s="60">
        <v>41</v>
      </c>
      <c r="S50" s="61" t="s">
        <v>82</v>
      </c>
      <c r="T50" s="62">
        <f t="shared" ca="1" si="0"/>
        <v>0</v>
      </c>
      <c r="U50" s="63">
        <f t="shared" ca="1" si="1"/>
        <v>0</v>
      </c>
      <c r="V50" s="64">
        <f t="shared" ca="1" si="2"/>
        <v>0</v>
      </c>
    </row>
    <row r="51" spans="1:22" ht="20.100000000000001" customHeight="1" thickTop="1" thickBot="1">
      <c r="A51" s="17">
        <v>41</v>
      </c>
      <c r="B51" s="18"/>
      <c r="C51" s="19"/>
      <c r="D51" s="19"/>
      <c r="E51" s="19"/>
      <c r="F51" s="26"/>
      <c r="G51" s="26"/>
      <c r="H51" s="20"/>
      <c r="I51" s="50" t="str">
        <f t="shared" si="3"/>
        <v/>
      </c>
      <c r="J51" s="51" t="str">
        <f t="shared" si="4"/>
        <v/>
      </c>
      <c r="K51" s="29"/>
      <c r="L51" s="22"/>
      <c r="N51" s="25"/>
      <c r="O51" s="25"/>
      <c r="P51" s="25"/>
      <c r="R51" s="72"/>
      <c r="S51" s="65" t="s">
        <v>37</v>
      </c>
      <c r="T51" s="66">
        <f ca="1">SUM(T10:T50)</f>
        <v>1239400</v>
      </c>
      <c r="U51" s="67">
        <f ca="1">SUM(U10:U50)</f>
        <v>1239400</v>
      </c>
      <c r="V51" s="68">
        <f ca="1">SUM(V10:V50)</f>
        <v>0</v>
      </c>
    </row>
    <row r="52" spans="1:22" ht="20.100000000000001" customHeight="1" thickBot="1">
      <c r="A52" s="17">
        <v>42</v>
      </c>
      <c r="B52" s="18"/>
      <c r="C52" s="19"/>
      <c r="D52" s="19"/>
      <c r="E52" s="19"/>
      <c r="F52" s="26"/>
      <c r="G52" s="27"/>
      <c r="H52" s="20"/>
      <c r="I52" s="50" t="str">
        <f t="shared" si="3"/>
        <v/>
      </c>
      <c r="J52" s="51" t="str">
        <f t="shared" si="4"/>
        <v/>
      </c>
      <c r="K52" s="21"/>
      <c r="L52" s="22"/>
      <c r="N52" s="25"/>
      <c r="O52" s="25"/>
      <c r="P52" s="25"/>
      <c r="R52" s="25"/>
      <c r="S52" s="25"/>
      <c r="T52" s="25"/>
      <c r="U52" s="25"/>
      <c r="V52" s="25"/>
    </row>
    <row r="53" spans="1:22" ht="34.5" customHeight="1" thickBot="1">
      <c r="B53" s="31"/>
      <c r="C53" s="32"/>
      <c r="D53" s="31"/>
      <c r="E53" s="31"/>
      <c r="F53" s="32"/>
      <c r="G53" s="33" t="s">
        <v>55</v>
      </c>
      <c r="H53" s="34">
        <f>SUM(H11:H52)</f>
        <v>1239400</v>
      </c>
      <c r="I53" s="39">
        <f>SUM(I11:I52)</f>
        <v>1239400</v>
      </c>
      <c r="J53" s="34">
        <f>SUM(J11:J52)</f>
        <v>0</v>
      </c>
      <c r="K53" s="40" t="s">
        <v>84</v>
      </c>
      <c r="L53" s="41">
        <f>SUM(L11:L52)</f>
        <v>0</v>
      </c>
    </row>
    <row r="54" spans="1:22" ht="31.5" customHeight="1" thickBot="1">
      <c r="B54" s="35"/>
      <c r="C54" s="35"/>
      <c r="D54" s="35"/>
      <c r="E54" s="35"/>
      <c r="F54" s="35"/>
      <c r="G54" s="35"/>
      <c r="H54" s="37"/>
      <c r="I54" s="13"/>
      <c r="K54" s="40" t="s">
        <v>85</v>
      </c>
      <c r="L54" s="41">
        <f>H53-L53</f>
        <v>1239400</v>
      </c>
    </row>
    <row r="55" spans="1:22" ht="25.5" customHeight="1">
      <c r="A55" s="35"/>
      <c r="B55" s="36"/>
      <c r="C55" s="13"/>
      <c r="D55" s="36"/>
      <c r="E55" s="36"/>
      <c r="F55" s="35"/>
      <c r="G55" s="37"/>
      <c r="H55" s="35"/>
      <c r="I55" s="13"/>
      <c r="K55" s="13"/>
    </row>
    <row r="56" spans="1:22">
      <c r="A56" s="35"/>
      <c r="B56" s="36"/>
      <c r="C56" s="13"/>
      <c r="D56" s="36"/>
      <c r="E56" s="36"/>
      <c r="F56" s="35"/>
      <c r="G56" s="37"/>
      <c r="H56" s="35"/>
      <c r="I56" s="13"/>
      <c r="K56" s="13"/>
    </row>
    <row r="57" spans="1:22">
      <c r="A57" s="35"/>
      <c r="B57" s="36"/>
      <c r="C57" s="13"/>
      <c r="D57" s="36"/>
      <c r="E57" s="36"/>
      <c r="F57" s="35"/>
      <c r="G57" s="37"/>
      <c r="H57" s="35"/>
      <c r="I57" s="13"/>
      <c r="K57" s="13"/>
    </row>
    <row r="58" spans="1:22">
      <c r="A58" s="35"/>
      <c r="B58" s="36"/>
      <c r="C58" s="13"/>
      <c r="D58" s="36"/>
      <c r="E58" s="36"/>
      <c r="F58" s="35"/>
      <c r="G58" s="37"/>
      <c r="H58" s="35"/>
      <c r="I58" s="13"/>
      <c r="K58" s="13"/>
    </row>
    <row r="59" spans="1:22">
      <c r="A59" s="35"/>
      <c r="B59" s="36"/>
      <c r="C59" s="13"/>
      <c r="D59" s="36"/>
      <c r="E59" s="36"/>
      <c r="F59" s="35"/>
      <c r="G59" s="37"/>
      <c r="H59" s="35"/>
      <c r="I59" s="13"/>
      <c r="K59" s="13"/>
    </row>
    <row r="60" spans="1:22">
      <c r="A60" s="35"/>
      <c r="B60" s="36"/>
      <c r="C60" s="13"/>
      <c r="D60" s="36"/>
      <c r="E60" s="36"/>
      <c r="F60" s="35"/>
      <c r="G60" s="37"/>
      <c r="H60" s="35"/>
      <c r="I60" s="13"/>
      <c r="K60" s="13"/>
    </row>
    <row r="61" spans="1:22">
      <c r="A61" s="35"/>
      <c r="B61" s="36"/>
      <c r="C61" s="13"/>
      <c r="D61" s="36"/>
      <c r="E61" s="36"/>
      <c r="F61" s="35"/>
      <c r="G61" s="37"/>
      <c r="H61" s="35"/>
    </row>
  </sheetData>
  <mergeCells count="3">
    <mergeCell ref="K9:L9"/>
    <mergeCell ref="R9:S9"/>
    <mergeCell ref="I9:J9"/>
  </mergeCells>
  <phoneticPr fontId="4"/>
  <dataValidations count="1">
    <dataValidation type="list" allowBlank="1" showInputMessage="1" showErrorMessage="1" sqref="B11:B52">
      <formula1>勘定科目</formula1>
    </dataValidation>
  </dataValidations>
  <printOptions horizontalCentered="1"/>
  <pageMargins left="0.35433070866141736" right="0.19685039370078741" top="0.39370078740157483" bottom="0.15748031496062992" header="0" footer="0"/>
  <pageSetup paperSize="9" scale="55" fitToWidth="0" orientation="landscape"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heetViews>
  <sheetFormatPr defaultRowHeight="15.75"/>
  <cols>
    <col min="1" max="1" width="4.625" style="140" customWidth="1"/>
    <col min="2" max="2" width="15.875" style="140" customWidth="1"/>
    <col min="3" max="3" width="33.625" style="141" customWidth="1"/>
    <col min="4" max="4" width="36.125" style="141" customWidth="1"/>
    <col min="5" max="5" width="44.625" style="141" customWidth="1"/>
    <col min="6" max="16384" width="9" style="140"/>
  </cols>
  <sheetData>
    <row r="1" spans="1:5">
      <c r="A1" s="140" t="s">
        <v>219</v>
      </c>
    </row>
    <row r="2" spans="1:5">
      <c r="A2" s="142"/>
      <c r="B2" s="42" t="s">
        <v>86</v>
      </c>
      <c r="C2" s="43" t="s">
        <v>87</v>
      </c>
      <c r="D2" s="43" t="s">
        <v>88</v>
      </c>
      <c r="E2" s="44" t="s">
        <v>89</v>
      </c>
    </row>
    <row r="3" spans="1:5" ht="60" customHeight="1">
      <c r="A3" s="143">
        <v>1</v>
      </c>
      <c r="B3" s="45" t="s">
        <v>90</v>
      </c>
      <c r="C3" s="48" t="s">
        <v>209</v>
      </c>
      <c r="D3" s="46" t="s">
        <v>91</v>
      </c>
      <c r="E3" s="47" t="s">
        <v>92</v>
      </c>
    </row>
    <row r="4" spans="1:5" ht="60" customHeight="1">
      <c r="A4" s="143">
        <v>2</v>
      </c>
      <c r="B4" s="45" t="s">
        <v>93</v>
      </c>
      <c r="C4" s="48" t="s">
        <v>210</v>
      </c>
      <c r="D4" s="46" t="s">
        <v>91</v>
      </c>
      <c r="E4" s="47" t="s">
        <v>94</v>
      </c>
    </row>
    <row r="5" spans="1:5" ht="60" customHeight="1">
      <c r="A5" s="143">
        <v>3</v>
      </c>
      <c r="B5" s="45" t="s">
        <v>95</v>
      </c>
      <c r="C5" s="48" t="s">
        <v>211</v>
      </c>
      <c r="D5" s="46" t="s">
        <v>91</v>
      </c>
      <c r="E5" s="47" t="s">
        <v>96</v>
      </c>
    </row>
    <row r="6" spans="1:5" ht="60" customHeight="1">
      <c r="A6" s="143">
        <v>4</v>
      </c>
      <c r="B6" s="45" t="s">
        <v>97</v>
      </c>
      <c r="C6" s="48" t="s">
        <v>212</v>
      </c>
      <c r="D6" s="46" t="s">
        <v>91</v>
      </c>
      <c r="E6" s="47" t="s">
        <v>98</v>
      </c>
    </row>
    <row r="7" spans="1:5" ht="63">
      <c r="A7" s="143">
        <v>5</v>
      </c>
      <c r="B7" s="45" t="s">
        <v>99</v>
      </c>
      <c r="C7" s="48" t="s">
        <v>100</v>
      </c>
      <c r="D7" s="46" t="s">
        <v>91</v>
      </c>
      <c r="E7" s="47" t="s">
        <v>101</v>
      </c>
    </row>
    <row r="8" spans="1:5" ht="141.75">
      <c r="A8" s="143">
        <v>6</v>
      </c>
      <c r="B8" s="45" t="s">
        <v>102</v>
      </c>
      <c r="C8" s="48" t="s">
        <v>103</v>
      </c>
      <c r="D8" s="49" t="s">
        <v>104</v>
      </c>
      <c r="E8" s="46" t="s">
        <v>213</v>
      </c>
    </row>
    <row r="9" spans="1:5" ht="233.25" customHeight="1">
      <c r="A9" s="143">
        <v>7</v>
      </c>
      <c r="B9" s="45" t="s">
        <v>105</v>
      </c>
      <c r="C9" s="48" t="s">
        <v>214</v>
      </c>
      <c r="D9" s="49" t="s">
        <v>207</v>
      </c>
      <c r="E9" s="47" t="s">
        <v>106</v>
      </c>
    </row>
    <row r="10" spans="1:5" ht="90.75" customHeight="1">
      <c r="A10" s="143">
        <v>8</v>
      </c>
      <c r="B10" s="45" t="s">
        <v>107</v>
      </c>
      <c r="C10" s="48" t="s">
        <v>215</v>
      </c>
      <c r="D10" s="48" t="s">
        <v>110</v>
      </c>
      <c r="E10" s="47" t="s">
        <v>108</v>
      </c>
    </row>
    <row r="11" spans="1:5" ht="73.5" customHeight="1">
      <c r="A11" s="143">
        <v>9</v>
      </c>
      <c r="B11" s="45" t="s">
        <v>109</v>
      </c>
      <c r="C11" s="48" t="s">
        <v>141</v>
      </c>
      <c r="D11" s="48" t="s">
        <v>110</v>
      </c>
      <c r="E11" s="47" t="s">
        <v>111</v>
      </c>
    </row>
    <row r="12" spans="1:5" ht="78" customHeight="1">
      <c r="A12" s="143">
        <v>10</v>
      </c>
      <c r="B12" s="45" t="s">
        <v>112</v>
      </c>
      <c r="C12" s="48" t="s">
        <v>113</v>
      </c>
      <c r="D12" s="46" t="s">
        <v>91</v>
      </c>
      <c r="E12" s="47" t="s">
        <v>114</v>
      </c>
    </row>
    <row r="13" spans="1:5" ht="99" customHeight="1">
      <c r="A13" s="143">
        <v>11</v>
      </c>
      <c r="B13" s="45" t="s">
        <v>115</v>
      </c>
      <c r="C13" s="48" t="s">
        <v>218</v>
      </c>
      <c r="D13" s="48" t="s">
        <v>142</v>
      </c>
      <c r="E13" s="47" t="s">
        <v>116</v>
      </c>
    </row>
    <row r="14" spans="1:5" ht="71.25" customHeight="1">
      <c r="A14" s="143">
        <v>12</v>
      </c>
      <c r="B14" s="45" t="s">
        <v>117</v>
      </c>
      <c r="C14" s="48" t="s">
        <v>143</v>
      </c>
      <c r="D14" s="48" t="s">
        <v>144</v>
      </c>
      <c r="E14" s="47" t="s">
        <v>208</v>
      </c>
    </row>
    <row r="15" spans="1:5" ht="73.5" customHeight="1">
      <c r="A15" s="143">
        <v>13</v>
      </c>
      <c r="B15" s="45" t="s">
        <v>118</v>
      </c>
      <c r="C15" s="48" t="s">
        <v>119</v>
      </c>
      <c r="D15" s="46" t="s">
        <v>91</v>
      </c>
      <c r="E15" s="47" t="s">
        <v>120</v>
      </c>
    </row>
    <row r="16" spans="1:5" ht="78.75" customHeight="1">
      <c r="A16" s="143">
        <v>14</v>
      </c>
      <c r="B16" s="45" t="s">
        <v>121</v>
      </c>
      <c r="C16" s="48" t="s">
        <v>216</v>
      </c>
      <c r="D16" s="46" t="s">
        <v>91</v>
      </c>
      <c r="E16" s="47" t="s">
        <v>122</v>
      </c>
    </row>
    <row r="17" spans="1:5" ht="75.75" customHeight="1">
      <c r="A17" s="143">
        <v>15</v>
      </c>
      <c r="B17" s="45" t="s">
        <v>123</v>
      </c>
      <c r="C17" s="48" t="s">
        <v>124</v>
      </c>
      <c r="D17" s="46" t="s">
        <v>91</v>
      </c>
      <c r="E17" s="47" t="s">
        <v>125</v>
      </c>
    </row>
    <row r="18" spans="1:5" ht="75.75" customHeight="1">
      <c r="A18" s="143">
        <v>16</v>
      </c>
      <c r="B18" s="45" t="s">
        <v>126</v>
      </c>
      <c r="C18" s="48" t="s">
        <v>127</v>
      </c>
      <c r="D18" s="46" t="s">
        <v>91</v>
      </c>
      <c r="E18" s="47" t="s">
        <v>128</v>
      </c>
    </row>
    <row r="19" spans="1:5" ht="78.75" customHeight="1">
      <c r="A19" s="143">
        <v>17</v>
      </c>
      <c r="B19" s="45" t="s">
        <v>129</v>
      </c>
      <c r="C19" s="48" t="s">
        <v>130</v>
      </c>
      <c r="D19" s="46" t="s">
        <v>91</v>
      </c>
      <c r="E19" s="47" t="s">
        <v>131</v>
      </c>
    </row>
    <row r="20" spans="1:5" ht="157.5">
      <c r="A20" s="143">
        <v>18</v>
      </c>
      <c r="B20" s="45" t="s">
        <v>132</v>
      </c>
      <c r="C20" s="48" t="s">
        <v>133</v>
      </c>
      <c r="D20" s="48" t="s">
        <v>134</v>
      </c>
      <c r="E20" s="47" t="s">
        <v>217</v>
      </c>
    </row>
    <row r="21" spans="1:5" ht="63">
      <c r="A21" s="143">
        <v>19</v>
      </c>
      <c r="B21" s="45" t="s">
        <v>135</v>
      </c>
      <c r="C21" s="48" t="s">
        <v>145</v>
      </c>
      <c r="D21" s="48" t="s">
        <v>146</v>
      </c>
      <c r="E21" s="47" t="s">
        <v>136</v>
      </c>
    </row>
    <row r="22" spans="1:5" ht="69.75" customHeight="1">
      <c r="A22" s="143">
        <v>20</v>
      </c>
      <c r="B22" s="45" t="s">
        <v>137</v>
      </c>
      <c r="C22" s="48" t="s">
        <v>147</v>
      </c>
      <c r="D22" s="49" t="s">
        <v>138</v>
      </c>
      <c r="E22" s="47" t="s">
        <v>139</v>
      </c>
    </row>
    <row r="23" spans="1:5" ht="51" customHeight="1">
      <c r="A23" s="143">
        <v>21</v>
      </c>
      <c r="B23" s="45" t="s">
        <v>140</v>
      </c>
      <c r="C23" s="144"/>
      <c r="D23" s="48" t="s">
        <v>148</v>
      </c>
      <c r="E23" s="47" t="s">
        <v>149</v>
      </c>
    </row>
  </sheetData>
  <phoneticPr fontId="4"/>
  <pageMargins left="0.51181102362204722" right="0.11811023622047245" top="0.74803149606299213" bottom="0.15748031496062992" header="0" footer="0"/>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様式4-1_B （ファンドB交付金使途報告書）見本</vt:lpstr>
      <vt:lpstr>様式4-2_B（支出明細書）見本</vt:lpstr>
      <vt:lpstr>ファンドＢ対象経費</vt:lpstr>
      <vt:lpstr>ファンドＢ対象経費!Print_Area</vt:lpstr>
      <vt:lpstr>'様式4-1_B （ファンドB交付金使途報告書）見本'!Print_Area</vt:lpstr>
      <vt:lpstr>'様式4-2_B（支出明細書）見本'!Print_Area</vt:lpstr>
      <vt:lpstr>勘定科目</vt:lpstr>
      <vt:lpstr>対象外経費</vt:lpstr>
      <vt:lpstr>対象経費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藤野 喜一</cp:lastModifiedBy>
  <cp:lastPrinted>2018-08-06T04:45:29Z</cp:lastPrinted>
  <dcterms:created xsi:type="dcterms:W3CDTF">2017-03-22T11:32:50Z</dcterms:created>
  <dcterms:modified xsi:type="dcterms:W3CDTF">2018-08-06T06:18:44Z</dcterms:modified>
</cp:coreProperties>
</file>