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A004_D-FUND\★D-fund資料\2020年度\02_a_申請／報告_様式\★2020年度版_D-fund申請／報告書類_様式_excel【案】_20190802\"/>
    </mc:Choice>
  </mc:AlternateContent>
  <xr:revisionPtr revIDLastSave="0" documentId="13_ncr:1_{D94A12C8-B737-4997-9518-FBB29B9963D3}" xr6:coauthVersionLast="43" xr6:coauthVersionMax="43" xr10:uidLastSave="{00000000-0000-0000-0000-000000000000}"/>
  <bookViews>
    <workbookView xWindow="-110" yWindow="-110" windowWidth="19420" windowHeight="11620" xr2:uid="{00000000-000D-0000-FFFF-FFFF00000000}"/>
  </bookViews>
  <sheets>
    <sheet name="収支予算書" sheetId="7" r:id="rId1"/>
  </sheets>
  <definedNames>
    <definedName name="_3×3事業">収支予算書!$S$3:$S$4</definedName>
    <definedName name="_xlnm.Print_Area" localSheetId="0">収支予算書!$A$1:$J$61</definedName>
    <definedName name="U12育成事業">収支予算書!$O$3</definedName>
    <definedName name="U14育成事業">収支予算書!$O$4</definedName>
    <definedName name="U16育成事業">収支予算書!$O$5</definedName>
    <definedName name="育成環境整備事業">収支予算書!$O$3:$O$5</definedName>
    <definedName name="競技環境整備事業">収支予算書!$R$3:$R$14</definedName>
    <definedName name="社会貢献事業">収支予算書!$T$3:$T$4</definedName>
    <definedName name="人材養成事業">収支予算書!$Q$3:$Q$8</definedName>
    <definedName name="大区分">#REF!</definedName>
    <definedName name="中区分">収支予算書!$O$2:$T$2</definedName>
    <definedName name="普及促進事業">収支予算書!$P$3:$P$5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2" i="7" l="1"/>
  <c r="Y12" i="7" l="1"/>
  <c r="I3" i="7" l="1"/>
  <c r="D24" i="7" l="1"/>
  <c r="D53" i="7" l="1"/>
  <c r="Z36" i="7" l="1"/>
  <c r="Z30" i="7"/>
  <c r="Z26" i="7"/>
  <c r="Z22" i="7"/>
  <c r="Z17" i="7"/>
  <c r="Z8" i="7"/>
  <c r="Z3" i="7"/>
  <c r="Z35" i="7"/>
  <c r="Z29" i="7"/>
  <c r="Z25" i="7"/>
  <c r="Z21" i="7"/>
  <c r="Z7" i="7"/>
  <c r="Z33" i="7"/>
  <c r="Z28" i="7"/>
  <c r="Z24" i="7"/>
  <c r="Z20" i="7"/>
  <c r="Z15" i="7"/>
  <c r="Z5" i="7"/>
  <c r="Z32" i="7"/>
  <c r="Z27" i="7"/>
  <c r="Z23" i="7"/>
  <c r="Z19" i="7"/>
  <c r="Z14" i="7"/>
  <c r="Z9" i="7"/>
  <c r="Z4" i="7"/>
  <c r="E57" i="7"/>
  <c r="Y13" i="7"/>
  <c r="Z13" i="7" s="1"/>
  <c r="Y16" i="7"/>
  <c r="Z16" i="7" s="1"/>
  <c r="Y11" i="7"/>
  <c r="Z11" i="7" s="1"/>
  <c r="F52" i="7" l="1"/>
  <c r="F48" i="7"/>
  <c r="F46" i="7"/>
  <c r="F44" i="7"/>
  <c r="F43" i="7"/>
  <c r="E53" i="7"/>
  <c r="F53" i="7" l="1"/>
  <c r="G53" i="7" s="1"/>
  <c r="D35" i="7" l="1"/>
  <c r="D5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sharedStrings.xml><?xml version="1.0" encoding="utf-8"?>
<sst xmlns="http://schemas.openxmlformats.org/spreadsheetml/2006/main" count="166" uniqueCount="143">
  <si>
    <t>項目</t>
  </si>
  <si>
    <t>金額</t>
  </si>
  <si>
    <t>合　　計</t>
  </si>
  <si>
    <t>（単位：円）</t>
    <rPh sb="1" eb="3">
      <t>タンイ</t>
    </rPh>
    <rPh sb="4" eb="5">
      <t>エン</t>
    </rPh>
    <phoneticPr fontId="2"/>
  </si>
  <si>
    <t>[収入]</t>
  </si>
  <si>
    <t>[支出]</t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</si>
  <si>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</si>
  <si>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</si>
  <si>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</si>
  <si>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</si>
  <si>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摘要（内訳）／備考</t>
    <phoneticPr fontId="9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</si>
  <si>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1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</si>
  <si>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</si>
  <si>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</si>
  <si>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</si>
  <si>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</si>
  <si>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</si>
  <si>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</si>
  <si>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</si>
  <si>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</si>
  <si>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</si>
  <si>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</si>
  <si>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</si>
  <si>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</si>
  <si>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</si>
  <si>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</si>
  <si>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</si>
  <si>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</si>
  <si>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</si>
  <si>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</si>
  <si>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</si>
  <si>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育成環境整備事業</t>
    <phoneticPr fontId="9"/>
  </si>
  <si>
    <t>その他競技環境整備（競技会運営）事業</t>
    <phoneticPr fontId="9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</si>
  <si>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</si>
  <si>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</si>
  <si>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U12育成事業</t>
    <phoneticPr fontId="9"/>
  </si>
  <si>
    <t>U14育成事業</t>
    <phoneticPr fontId="9"/>
  </si>
  <si>
    <t>U16育成事業</t>
    <phoneticPr fontId="9"/>
  </si>
  <si>
    <t>U12リーグ戦運営事業</t>
    <phoneticPr fontId="9"/>
  </si>
  <si>
    <t>U15リーグ戦運営事業</t>
    <phoneticPr fontId="9"/>
  </si>
  <si>
    <t>U18リーグ戦運営事業</t>
    <phoneticPr fontId="9"/>
  </si>
  <si>
    <t>U12競技会運営事業</t>
    <phoneticPr fontId="9"/>
  </si>
  <si>
    <t>U15競技会運営事業</t>
    <phoneticPr fontId="9"/>
  </si>
  <si>
    <t>U18競技会運営事業</t>
    <phoneticPr fontId="9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</si>
  <si>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</si>
  <si>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</si>
  <si>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場所：</t>
    <rPh sb="0" eb="2">
      <t>バショ</t>
    </rPh>
    <phoneticPr fontId="2"/>
  </si>
  <si>
    <t>中　区　分</t>
    <rPh sb="0" eb="1">
      <t>チュウ</t>
    </rPh>
    <rPh sb="2" eb="3">
      <t>ク</t>
    </rPh>
    <rPh sb="4" eb="5">
      <t>ブン</t>
    </rPh>
    <phoneticPr fontId="2"/>
  </si>
  <si>
    <t>小　区　分</t>
    <rPh sb="0" eb="1">
      <t>ショウ</t>
    </rPh>
    <rPh sb="2" eb="3">
      <t>ク</t>
    </rPh>
    <rPh sb="4" eb="5">
      <t>ブン</t>
    </rPh>
    <phoneticPr fontId="2"/>
  </si>
  <si>
    <t>目的：</t>
    <rPh sb="0" eb="2">
      <t>モクテキ</t>
    </rPh>
    <phoneticPr fontId="2"/>
  </si>
  <si>
    <t>参加者：</t>
    <rPh sb="0" eb="3">
      <t>サンカシャ</t>
    </rPh>
    <phoneticPr fontId="2"/>
  </si>
  <si>
    <t>期間：</t>
    <rPh sb="0" eb="2">
      <t>キカン</t>
    </rPh>
    <phoneticPr fontId="2"/>
  </si>
  <si>
    <t>中区分</t>
    <rPh sb="0" eb="1">
      <t>チュウ</t>
    </rPh>
    <phoneticPr fontId="9"/>
  </si>
  <si>
    <t>部門／団体名</t>
    <rPh sb="0" eb="2">
      <t>ブモン</t>
    </rPh>
    <rPh sb="3" eb="5">
      <t>ダンタイ</t>
    </rPh>
    <rPh sb="5" eb="6">
      <t>メイ</t>
    </rPh>
    <phoneticPr fontId="2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</si>
  <si>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</si>
  <si>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</si>
  <si>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</si>
  <si>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</si>
  <si>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</si>
  <si>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</si>
  <si>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</si>
  <si>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</si>
  <si>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8">
      <t>ジュコウ</t>
    </rPh>
    <rPh sb="8" eb="9">
      <t>リョウ</t>
    </rPh>
    <phoneticPr fontId="2"/>
  </si>
  <si>
    <t>11.その他収益</t>
    <rPh sb="6" eb="8">
      <t>シュウエキ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</si>
  <si>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</si>
  <si>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</si>
  <si>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_3×3事業</t>
  </si>
  <si>
    <t>U12育成事業</t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</si>
  <si>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9"/>
  </si>
  <si>
    <t>U14育成事業</t>
  </si>
  <si>
    <t>U16育成事業</t>
  </si>
  <si>
    <t>U12リーグ戦運営事業</t>
  </si>
  <si>
    <t>U15リーグ戦運営事業</t>
  </si>
  <si>
    <t>U18リーグ戦運営事業</t>
  </si>
  <si>
    <t>U12競技会運営事業</t>
  </si>
  <si>
    <t>U15競技会運営事業</t>
  </si>
  <si>
    <t>U18競技会運営事業</t>
  </si>
  <si>
    <t>その他競技環境整備（競技会運営）事業</t>
  </si>
  <si>
    <t>管理番号：</t>
    <rPh sb="0" eb="2">
      <t>カンリ</t>
    </rPh>
    <rPh sb="2" eb="4">
      <t>バンゴウ</t>
    </rPh>
    <phoneticPr fontId="2"/>
  </si>
  <si>
    <t>実施方法・規模等：</t>
    <phoneticPr fontId="2"/>
  </si>
  <si>
    <t>＜管理番号＞</t>
    <rPh sb="1" eb="3">
      <t>カンリ</t>
    </rPh>
    <rPh sb="3" eb="5">
      <t>バンゴウ</t>
    </rPh>
    <phoneticPr fontId="9"/>
  </si>
  <si>
    <t>①-1-1</t>
    <phoneticPr fontId="9"/>
  </si>
  <si>
    <t>①-1-2</t>
    <phoneticPr fontId="9"/>
  </si>
  <si>
    <t>①-1-3</t>
    <phoneticPr fontId="9"/>
  </si>
  <si>
    <t>②-1-5</t>
    <phoneticPr fontId="9"/>
  </si>
  <si>
    <t>②-1-6</t>
    <phoneticPr fontId="9"/>
  </si>
  <si>
    <t>③-1-8</t>
    <phoneticPr fontId="9"/>
  </si>
  <si>
    <t>③-1-9</t>
    <phoneticPr fontId="9"/>
  </si>
  <si>
    <t>③-1-10</t>
    <phoneticPr fontId="9"/>
  </si>
  <si>
    <t>③-1-11</t>
    <phoneticPr fontId="9"/>
  </si>
  <si>
    <t>③-1-12</t>
    <phoneticPr fontId="9"/>
  </si>
  <si>
    <t>④-1-13</t>
    <phoneticPr fontId="9"/>
  </si>
  <si>
    <t>④-1-14</t>
    <phoneticPr fontId="9"/>
  </si>
  <si>
    <t>④-1-15</t>
    <phoneticPr fontId="9"/>
  </si>
  <si>
    <t>④-1-16</t>
    <phoneticPr fontId="9"/>
  </si>
  <si>
    <t>④-1-17</t>
    <phoneticPr fontId="9"/>
  </si>
  <si>
    <t>④-1-18</t>
    <phoneticPr fontId="9"/>
  </si>
  <si>
    <t>④-2-19</t>
    <phoneticPr fontId="9"/>
  </si>
  <si>
    <t>④-2-20</t>
    <phoneticPr fontId="9"/>
  </si>
  <si>
    <t>④-2-21</t>
    <phoneticPr fontId="9"/>
  </si>
  <si>
    <t>④-2-22</t>
    <phoneticPr fontId="9"/>
  </si>
  <si>
    <t>審判派遣事業</t>
    <rPh sb="2" eb="4">
      <t>ハケン</t>
    </rPh>
    <phoneticPr fontId="9"/>
  </si>
  <si>
    <t>②-1-4</t>
    <phoneticPr fontId="9"/>
  </si>
  <si>
    <t>③-1-7</t>
    <phoneticPr fontId="9"/>
  </si>
  <si>
    <t>4.消耗品費</t>
    <rPh sb="2" eb="4">
      <t>ショウモウ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</si>
  <si>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</si>
  <si>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</si>
  <si>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</si>
  <si>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</si>
  <si>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</si>
  <si>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</si>
  <si>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</si>
  <si>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</si>
  <si>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8.広告宣伝費</t>
    <rPh sb="2" eb="4">
      <t>コウコク</t>
    </rPh>
    <rPh sb="4" eb="7">
      <t>センデンヒ</t>
    </rPh>
    <phoneticPr fontId="2"/>
  </si>
  <si>
    <t>比率</t>
    <rPh sb="0" eb="2">
      <t>ヒリツ</t>
    </rPh>
    <phoneticPr fontId="9"/>
  </si>
  <si>
    <t>割合</t>
    <rPh sb="0" eb="2">
      <t>ワリアイ</t>
    </rPh>
    <phoneticPr fontId="9"/>
  </si>
  <si>
    <t>収支差額</t>
    <rPh sb="0" eb="2">
      <t>シュウシ</t>
    </rPh>
    <rPh sb="2" eb="4">
      <t>サガク</t>
    </rPh>
    <phoneticPr fontId="2"/>
  </si>
  <si>
    <t>査定金額</t>
    <rPh sb="0" eb="2">
      <t>サテイ</t>
    </rPh>
    <rPh sb="2" eb="4">
      <t>キンガク</t>
    </rPh>
    <phoneticPr fontId="2"/>
  </si>
  <si>
    <t>交付金申請上限額</t>
    <rPh sb="0" eb="3">
      <t>コウフキン</t>
    </rPh>
    <rPh sb="3" eb="5">
      <t>シンセイ</t>
    </rPh>
    <rPh sb="5" eb="8">
      <t>ジョウゲンガク</t>
    </rPh>
    <phoneticPr fontId="2"/>
  </si>
  <si>
    <t>交付金申請額</t>
    <rPh sb="0" eb="3">
      <t>コウフキン</t>
    </rPh>
    <rPh sb="3" eb="6">
      <t>シンセイガク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</si>
  <si>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9"/>
  </si>
  <si>
    <t>④-2-23</t>
    <phoneticPr fontId="9"/>
  </si>
  <si>
    <t>④-2-24</t>
    <phoneticPr fontId="9"/>
  </si>
  <si>
    <t>⑤-1-25</t>
    <phoneticPr fontId="9"/>
  </si>
  <si>
    <t>⑤-1-26</t>
    <phoneticPr fontId="9"/>
  </si>
  <si>
    <t>⑥-1-27</t>
    <phoneticPr fontId="9"/>
  </si>
  <si>
    <t>⑥-1-28</t>
    <phoneticPr fontId="9"/>
  </si>
  <si>
    <t>1.D-fund　収入</t>
    <rPh sb="9" eb="11">
      <t>シュウニュウ</t>
    </rPh>
    <phoneticPr fontId="2"/>
  </si>
  <si>
    <t>主催者：</t>
    <rPh sb="0" eb="3">
      <t>シュサイシャ</t>
    </rPh>
    <phoneticPr fontId="2"/>
  </si>
  <si>
    <t>収支予算書</t>
    <rPh sb="0" eb="2">
      <t>シュウシ</t>
    </rPh>
    <rPh sb="2" eb="5">
      <t>ヨサンショ</t>
    </rPh>
    <phoneticPr fontId="9"/>
  </si>
  <si>
    <t>普及促進事業</t>
    <phoneticPr fontId="2"/>
  </si>
  <si>
    <t>人材養成事業</t>
    <phoneticPr fontId="2"/>
  </si>
  <si>
    <t>競技環境整備事業</t>
    <phoneticPr fontId="2"/>
  </si>
  <si>
    <t>社会貢献事業</t>
    <phoneticPr fontId="2"/>
  </si>
  <si>
    <t>事　業　名</t>
    <rPh sb="0" eb="1">
      <t>コト</t>
    </rPh>
    <rPh sb="2" eb="3">
      <t>ゴウ</t>
    </rPh>
    <rPh sb="4" eb="5">
      <t>メイ</t>
    </rPh>
    <phoneticPr fontId="2"/>
  </si>
  <si>
    <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3普及推進事業</t>
    </r>
    <phoneticPr fontId="2"/>
  </si>
  <si>
    <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3競技会運営事業</t>
    </r>
    <phoneticPr fontId="2"/>
  </si>
  <si>
    <r>
      <rPr>
        <sz val="9"/>
        <color theme="0"/>
        <rFont val="HGSｺﾞｼｯｸM"/>
        <family val="3"/>
        <charset val="128"/>
      </rPr>
      <t>_</t>
    </r>
    <r>
      <rPr>
        <sz val="9"/>
        <color theme="1"/>
        <rFont val="HGSｺﾞｼｯｸM"/>
        <family val="3"/>
        <charset val="128"/>
      </rP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3事業</t>
    </r>
    <phoneticPr fontId="9"/>
  </si>
  <si>
    <t>JBA記入欄</t>
    <phoneticPr fontId="2"/>
  </si>
  <si>
    <t>（D-fund2020）</t>
    <phoneticPr fontId="11"/>
  </si>
  <si>
    <r>
      <t>【内容】　　　　　</t>
    </r>
    <r>
      <rPr>
        <sz val="11"/>
        <color rgb="FFFF0000"/>
        <rFont val="HGSｺﾞｼｯｸM"/>
        <family val="3"/>
        <charset val="128"/>
      </rPr>
      <t>注）下記内容につきましては空欄のないよう、未定の場合は未定とご入力（記入）ください</t>
    </r>
    <rPh sb="1" eb="3">
      <t>ナイヨウ</t>
    </rPh>
    <rPh sb="9" eb="10">
      <t>チュウ</t>
    </rPh>
    <rPh sb="11" eb="13">
      <t>カキ</t>
    </rPh>
    <rPh sb="13" eb="15">
      <t>ナイヨウ</t>
    </rPh>
    <rPh sb="22" eb="24">
      <t>クウラン</t>
    </rPh>
    <rPh sb="30" eb="32">
      <t>ミテイ</t>
    </rPh>
    <rPh sb="33" eb="35">
      <t>バアイ</t>
    </rPh>
    <rPh sb="36" eb="38">
      <t>ミテイ</t>
    </rPh>
    <rPh sb="40" eb="42">
      <t>ニュウリョク</t>
    </rPh>
    <rPh sb="43" eb="45">
      <t>キニュウ</t>
    </rPh>
    <phoneticPr fontId="2"/>
  </si>
  <si>
    <t>主管者：</t>
    <rPh sb="0" eb="2">
      <t>シュカン</t>
    </rPh>
    <rPh sb="2" eb="3">
      <t>シャ</t>
    </rPh>
    <phoneticPr fontId="2"/>
  </si>
  <si>
    <t>※ 摘要／備考欄に内訳を記入しきれない場合は、別紙にご記入頂いても構いません。
＜交付金申請上限額＞
※交付金申請上限額は、活動単位における交付金申請上限額（割合）を定めました。自動計算されるので、記入は不要です。
＜交付金申請額＞
※交付金申請額は、交付金申請上限額の範囲内で、希望する交付金申請額を記入して下さい。入力した金額は、[収入]の「D-fund 収入」へ自動転記されます。
※どちらとも金額の入力は、千円単位の設定となっています。</t>
    <rPh sb="42" eb="45">
      <t>コウフキン</t>
    </rPh>
    <rPh sb="45" eb="47">
      <t>シンセイ</t>
    </rPh>
    <rPh sb="47" eb="50">
      <t>ジョウゲンガク</t>
    </rPh>
    <rPh sb="111" eb="114">
      <t>コウフキン</t>
    </rPh>
    <rPh sb="114" eb="117">
      <t>シンセイガク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</si>
</sst>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##,###,##0,&quot;,000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color theme="1"/>
      <name val="Calibri"/>
      <family val="3"/>
    </font>
    <font>
      <sz val="10"/>
      <name val="ＭＳ ゴシック"/>
      <family val="3"/>
      <charset val="128"/>
    </font>
    <font>
      <sz val="9"/>
      <color theme="0"/>
      <name val="HGS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left" vertical="center" indent="15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8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38" fontId="4" fillId="2" borderId="0" xfId="1" applyFont="1" applyFill="1" applyBorder="1" applyProtection="1">
      <alignment vertical="center"/>
    </xf>
    <xf numFmtId="0" fontId="6" fillId="2" borderId="0" xfId="0" applyFont="1" applyFill="1" applyProtection="1">
      <alignment vertical="center"/>
    </xf>
    <xf numFmtId="38" fontId="6" fillId="2" borderId="0" xfId="1" applyFont="1" applyFill="1" applyBorder="1" applyAlignment="1" applyProtection="1">
      <alignment vertical="center" wrapText="1"/>
    </xf>
    <xf numFmtId="38" fontId="4" fillId="2" borderId="24" xfId="1" applyFont="1" applyFill="1" applyBorder="1" applyAlignment="1" applyProtection="1">
      <alignment horizontal="right" vertical="center"/>
    </xf>
    <xf numFmtId="38" fontId="5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top" wrapText="1"/>
    </xf>
    <xf numFmtId="38" fontId="5" fillId="2" borderId="0" xfId="1" applyFont="1" applyFill="1" applyAlignment="1" applyProtection="1">
      <alignment vertical="center"/>
    </xf>
    <xf numFmtId="38" fontId="6" fillId="2" borderId="0" xfId="1" applyFont="1" applyFill="1" applyProtection="1">
      <alignment vertical="center"/>
    </xf>
    <xf numFmtId="38" fontId="5" fillId="2" borderId="0" xfId="1" applyFont="1" applyFill="1" applyBorder="1" applyProtection="1">
      <alignment vertical="center"/>
    </xf>
    <xf numFmtId="38" fontId="4" fillId="2" borderId="51" xfId="1" applyFont="1" applyFill="1" applyBorder="1" applyProtection="1">
      <alignment vertical="center"/>
    </xf>
    <xf numFmtId="38" fontId="5" fillId="2" borderId="52" xfId="1" applyFont="1" applyFill="1" applyBorder="1" applyProtection="1">
      <alignment vertical="center"/>
    </xf>
    <xf numFmtId="38" fontId="4" fillId="2" borderId="47" xfId="0" applyNumberFormat="1" applyFont="1" applyFill="1" applyBorder="1" applyProtection="1">
      <alignment vertical="center"/>
    </xf>
    <xf numFmtId="176" fontId="4" fillId="2" borderId="22" xfId="1" applyNumberFormat="1" applyFont="1" applyFill="1" applyBorder="1" applyAlignment="1" applyProtection="1">
      <alignment horizontal="right" vertical="center"/>
      <protection locked="0"/>
    </xf>
    <xf numFmtId="38" fontId="4" fillId="2" borderId="22" xfId="1" applyFont="1" applyFill="1" applyBorder="1" applyAlignment="1" applyProtection="1">
      <alignment horizontal="right" vertical="center"/>
      <protection locked="0"/>
    </xf>
    <xf numFmtId="38" fontId="4" fillId="3" borderId="22" xfId="1" applyFont="1" applyFill="1" applyBorder="1" applyProtection="1">
      <alignment vertical="center"/>
    </xf>
    <xf numFmtId="38" fontId="18" fillId="3" borderId="22" xfId="1" applyFont="1" applyFill="1" applyBorder="1" applyAlignment="1" applyProtection="1">
      <alignment horizontal="right" vertical="center"/>
    </xf>
    <xf numFmtId="0" fontId="8" fillId="0" borderId="32" xfId="0" applyFont="1" applyFill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38" fontId="4" fillId="3" borderId="12" xfId="1" applyFont="1" applyFill="1" applyBorder="1" applyAlignment="1" applyProtection="1">
      <alignment horizontal="center" vertical="center" wrapText="1"/>
    </xf>
    <xf numFmtId="176" fontId="4" fillId="5" borderId="12" xfId="1" applyNumberFormat="1" applyFont="1" applyFill="1" applyBorder="1" applyAlignment="1" applyProtection="1">
      <alignment horizontal="right" vertical="center" wrapText="1"/>
    </xf>
    <xf numFmtId="38" fontId="4" fillId="2" borderId="12" xfId="1" applyFont="1" applyFill="1" applyBorder="1" applyAlignment="1" applyProtection="1">
      <alignment horizontal="right" vertical="center" wrapText="1"/>
      <protection locked="0"/>
    </xf>
    <xf numFmtId="38" fontId="4" fillId="2" borderId="19" xfId="1" applyFont="1" applyFill="1" applyBorder="1" applyAlignment="1" applyProtection="1">
      <alignment horizontal="right" vertical="center" wrapText="1"/>
      <protection locked="0"/>
    </xf>
    <xf numFmtId="38" fontId="4" fillId="3" borderId="37" xfId="1" applyFont="1" applyFill="1" applyBorder="1" applyAlignment="1" applyProtection="1">
      <alignment horizontal="right" vertical="center" wrapText="1"/>
    </xf>
    <xf numFmtId="38" fontId="4" fillId="0" borderId="47" xfId="1" applyFont="1" applyFill="1" applyBorder="1" applyAlignment="1" applyProtection="1">
      <alignment vertical="center"/>
    </xf>
    <xf numFmtId="38" fontId="4" fillId="0" borderId="48" xfId="1" applyFont="1" applyFill="1" applyBorder="1" applyAlignment="1" applyProtection="1">
      <alignment vertical="center"/>
    </xf>
    <xf numFmtId="0" fontId="23" fillId="2" borderId="0" xfId="0" applyFont="1" applyFill="1" applyAlignment="1" applyProtection="1">
      <alignment vertical="center"/>
    </xf>
    <xf numFmtId="38" fontId="23" fillId="2" borderId="0" xfId="1" applyFont="1" applyFill="1" applyAlignment="1" applyProtection="1">
      <alignment vertical="center"/>
    </xf>
    <xf numFmtId="38" fontId="4" fillId="3" borderId="34" xfId="1" applyFont="1" applyFill="1" applyBorder="1" applyAlignment="1" applyProtection="1">
      <alignment horizontal="center" vertical="center" wrapText="1"/>
    </xf>
    <xf numFmtId="38" fontId="4" fillId="3" borderId="8" xfId="1" applyFont="1" applyFill="1" applyBorder="1" applyAlignment="1" applyProtection="1">
      <alignment horizontal="center" vertical="center" wrapText="1"/>
    </xf>
    <xf numFmtId="38" fontId="4" fillId="2" borderId="34" xfId="1" applyFont="1" applyFill="1" applyBorder="1" applyAlignment="1" applyProtection="1">
      <alignment horizontal="right" vertical="center" wrapText="1"/>
      <protection locked="0"/>
    </xf>
    <xf numFmtId="38" fontId="4" fillId="2" borderId="8" xfId="1" applyFont="1" applyFill="1" applyBorder="1" applyAlignment="1" applyProtection="1">
      <alignment horizontal="right" vertical="center" wrapText="1"/>
      <protection locked="0"/>
    </xf>
    <xf numFmtId="38" fontId="4" fillId="4" borderId="34" xfId="1" applyFont="1" applyFill="1" applyBorder="1" applyAlignment="1" applyProtection="1">
      <alignment horizontal="right" vertical="center" wrapText="1"/>
    </xf>
    <xf numFmtId="38" fontId="4" fillId="4" borderId="35" xfId="1" applyFont="1" applyFill="1" applyBorder="1" applyAlignment="1" applyProtection="1">
      <alignment horizontal="right" vertical="center" wrapText="1"/>
    </xf>
    <xf numFmtId="38" fontId="4" fillId="3" borderId="36" xfId="1" applyFont="1" applyFill="1" applyBorder="1" applyAlignment="1" applyProtection="1">
      <alignment vertical="center" wrapText="1"/>
    </xf>
    <xf numFmtId="38" fontId="4" fillId="3" borderId="9" xfId="1" applyFont="1" applyFill="1" applyBorder="1" applyAlignment="1" applyProtection="1">
      <alignment vertical="center" wrapText="1"/>
    </xf>
    <xf numFmtId="0" fontId="4" fillId="2" borderId="48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20" fillId="2" borderId="0" xfId="0" applyFont="1" applyFill="1" applyProtection="1">
      <alignment vertical="center"/>
    </xf>
    <xf numFmtId="0" fontId="13" fillId="0" borderId="0" xfId="2" applyFont="1" applyProtection="1">
      <alignment vertical="center"/>
    </xf>
    <xf numFmtId="0" fontId="1" fillId="0" borderId="0" xfId="2" applyProtection="1">
      <alignment vertical="center"/>
    </xf>
    <xf numFmtId="0" fontId="0" fillId="0" borderId="0" xfId="0" applyProtection="1">
      <alignment vertical="center"/>
    </xf>
    <xf numFmtId="0" fontId="16" fillId="0" borderId="0" xfId="0" applyFont="1" applyProtection="1">
      <alignment vertical="center"/>
    </xf>
    <xf numFmtId="38" fontId="0" fillId="0" borderId="0" xfId="1" applyFont="1" applyProtection="1">
      <alignment vertical="center"/>
    </xf>
    <xf numFmtId="0" fontId="6" fillId="0" borderId="22" xfId="2" applyFont="1" applyBorder="1" applyAlignment="1" applyProtection="1">
      <alignment horizontal="center" vertical="center"/>
    </xf>
    <xf numFmtId="0" fontId="6" fillId="0" borderId="22" xfId="2" applyFont="1" applyBorder="1" applyProtection="1">
      <alignment vertical="center"/>
    </xf>
    <xf numFmtId="0" fontId="6" fillId="0" borderId="24" xfId="2" applyFont="1" applyBorder="1" applyProtection="1">
      <alignment vertical="center"/>
    </xf>
    <xf numFmtId="0" fontId="6" fillId="0" borderId="24" xfId="2" quotePrefix="1" applyFont="1" applyBorder="1" applyProtection="1">
      <alignment vertical="center"/>
    </xf>
    <xf numFmtId="0" fontId="15" fillId="0" borderId="23" xfId="0" applyFont="1" applyBorder="1" applyProtection="1">
      <alignment vertical="center"/>
    </xf>
    <xf numFmtId="0" fontId="6" fillId="0" borderId="46" xfId="0" applyFont="1" applyBorder="1" applyProtection="1">
      <alignment vertical="center"/>
    </xf>
    <xf numFmtId="38" fontId="6" fillId="0" borderId="46" xfId="1" applyFont="1" applyBorder="1" applyProtection="1">
      <alignment vertical="center"/>
    </xf>
    <xf numFmtId="0" fontId="6" fillId="0" borderId="25" xfId="2" applyFont="1" applyBorder="1" applyProtection="1">
      <alignment vertical="center"/>
    </xf>
    <xf numFmtId="0" fontId="6" fillId="0" borderId="11" xfId="2" applyFont="1" applyBorder="1" applyProtection="1">
      <alignment vertical="center"/>
    </xf>
    <xf numFmtId="0" fontId="6" fillId="0" borderId="42" xfId="0" applyFont="1" applyBorder="1" applyProtection="1">
      <alignment vertical="center"/>
    </xf>
    <xf numFmtId="0" fontId="6" fillId="0" borderId="43" xfId="0" applyFont="1" applyBorder="1" applyProtection="1">
      <alignment vertical="center"/>
    </xf>
    <xf numFmtId="9" fontId="6" fillId="0" borderId="43" xfId="0" applyNumberFormat="1" applyFont="1" applyBorder="1" applyProtection="1">
      <alignment vertical="center"/>
    </xf>
    <xf numFmtId="38" fontId="6" fillId="0" borderId="43" xfId="1" applyFont="1" applyBorder="1" applyProtection="1">
      <alignment vertical="center"/>
    </xf>
    <xf numFmtId="0" fontId="6" fillId="0" borderId="26" xfId="2" applyFont="1" applyBorder="1" applyProtection="1">
      <alignment vertical="center"/>
    </xf>
    <xf numFmtId="0" fontId="6" fillId="0" borderId="4" xfId="2" applyFont="1" applyBorder="1" applyProtection="1">
      <alignment vertical="center"/>
    </xf>
    <xf numFmtId="0" fontId="6" fillId="0" borderId="38" xfId="0" applyFont="1" applyBorder="1" applyProtection="1">
      <alignment vertical="center"/>
    </xf>
    <xf numFmtId="0" fontId="6" fillId="0" borderId="39" xfId="0" applyFont="1" applyBorder="1" applyProtection="1">
      <alignment vertical="center"/>
    </xf>
    <xf numFmtId="9" fontId="6" fillId="0" borderId="39" xfId="0" applyNumberFormat="1" applyFont="1" applyBorder="1" applyProtection="1">
      <alignment vertical="center"/>
    </xf>
    <xf numFmtId="38" fontId="6" fillId="0" borderId="39" xfId="1" applyFont="1" applyBorder="1" applyProtection="1">
      <alignment vertical="center"/>
    </xf>
    <xf numFmtId="0" fontId="6" fillId="0" borderId="44" xfId="0" applyFont="1" applyBorder="1" applyProtection="1">
      <alignment vertical="center"/>
    </xf>
    <xf numFmtId="0" fontId="6" fillId="0" borderId="45" xfId="0" applyFont="1" applyBorder="1" applyProtection="1">
      <alignment vertical="center"/>
    </xf>
    <xf numFmtId="9" fontId="6" fillId="0" borderId="45" xfId="0" applyNumberFormat="1" applyFont="1" applyBorder="1" applyProtection="1">
      <alignment vertical="center"/>
    </xf>
    <xf numFmtId="38" fontId="6" fillId="0" borderId="45" xfId="1" applyFont="1" applyBorder="1" applyProtection="1">
      <alignment vertical="center"/>
    </xf>
    <xf numFmtId="38" fontId="6" fillId="6" borderId="43" xfId="0" applyNumberFormat="1" applyFont="1" applyFill="1" applyBorder="1" applyProtection="1">
      <alignment vertical="center"/>
    </xf>
    <xf numFmtId="38" fontId="6" fillId="6" borderId="43" xfId="1" applyFont="1" applyFill="1" applyBorder="1" applyProtection="1">
      <alignment vertical="center"/>
    </xf>
    <xf numFmtId="38" fontId="6" fillId="0" borderId="43" xfId="0" applyNumberFormat="1" applyFont="1" applyBorder="1" applyProtection="1">
      <alignment vertical="center"/>
    </xf>
    <xf numFmtId="0" fontId="6" fillId="0" borderId="49" xfId="2" applyFont="1" applyBorder="1" applyProtection="1">
      <alignment vertical="center"/>
    </xf>
    <xf numFmtId="0" fontId="6" fillId="0" borderId="32" xfId="2" applyFont="1" applyBorder="1" applyProtection="1">
      <alignment vertical="center"/>
    </xf>
    <xf numFmtId="38" fontId="6" fillId="6" borderId="39" xfId="0" applyNumberFormat="1" applyFont="1" applyFill="1" applyBorder="1" applyProtection="1">
      <alignment vertical="center"/>
    </xf>
    <xf numFmtId="38" fontId="6" fillId="6" borderId="39" xfId="1" applyFont="1" applyFill="1" applyBorder="1" applyProtection="1">
      <alignment vertical="center"/>
    </xf>
    <xf numFmtId="0" fontId="6" fillId="0" borderId="30" xfId="2" applyFont="1" applyBorder="1" applyProtection="1">
      <alignment vertical="center"/>
    </xf>
    <xf numFmtId="0" fontId="6" fillId="0" borderId="29" xfId="2" applyFont="1" applyBorder="1" applyProtection="1">
      <alignment vertical="center"/>
    </xf>
    <xf numFmtId="0" fontId="6" fillId="0" borderId="0" xfId="2" applyFont="1" applyBorder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23" fillId="0" borderId="38" xfId="0" applyFont="1" applyBorder="1" applyProtection="1">
      <alignment vertical="center"/>
    </xf>
    <xf numFmtId="0" fontId="23" fillId="0" borderId="39" xfId="0" applyFont="1" applyBorder="1" applyProtection="1">
      <alignment vertical="center"/>
    </xf>
    <xf numFmtId="9" fontId="23" fillId="0" borderId="39" xfId="0" applyNumberFormat="1" applyFont="1" applyBorder="1" applyProtection="1">
      <alignment vertical="center"/>
    </xf>
    <xf numFmtId="38" fontId="23" fillId="0" borderId="39" xfId="1" applyFont="1" applyBorder="1" applyProtection="1">
      <alignment vertical="center"/>
    </xf>
    <xf numFmtId="0" fontId="6" fillId="0" borderId="44" xfId="2" applyFont="1" applyBorder="1" applyProtection="1">
      <alignment vertical="center"/>
    </xf>
    <xf numFmtId="0" fontId="6" fillId="0" borderId="40" xfId="0" applyFont="1" applyBorder="1" applyProtection="1">
      <alignment vertical="center"/>
    </xf>
    <xf numFmtId="0" fontId="6" fillId="0" borderId="41" xfId="0" applyFont="1" applyBorder="1" applyProtection="1">
      <alignment vertical="center"/>
    </xf>
    <xf numFmtId="9" fontId="6" fillId="0" borderId="41" xfId="0" applyNumberFormat="1" applyFont="1" applyBorder="1" applyProtection="1">
      <alignment vertical="center"/>
    </xf>
    <xf numFmtId="38" fontId="6" fillId="0" borderId="41" xfId="1" applyFont="1" applyBorder="1" applyProtection="1">
      <alignment vertical="center"/>
    </xf>
    <xf numFmtId="0" fontId="0" fillId="0" borderId="0" xfId="0" applyAlignment="1" applyProtection="1">
      <alignment vertical="center"/>
    </xf>
    <xf numFmtId="176" fontId="4" fillId="2" borderId="24" xfId="1" applyNumberFormat="1" applyFont="1" applyFill="1" applyBorder="1" applyAlignment="1" applyProtection="1">
      <alignment horizontal="right" vertical="center"/>
    </xf>
    <xf numFmtId="38" fontId="4" fillId="2" borderId="20" xfId="1" applyFont="1" applyFill="1" applyBorder="1" applyAlignment="1" applyProtection="1">
      <alignment horizontal="right" vertical="center" wrapText="1"/>
      <protection locked="0"/>
    </xf>
    <xf numFmtId="0" fontId="6" fillId="0" borderId="50" xfId="2" applyFont="1" applyBorder="1" applyAlignment="1" applyProtection="1">
      <alignment horizontal="center" vertical="center"/>
    </xf>
    <xf numFmtId="0" fontId="6" fillId="0" borderId="27" xfId="2" applyFont="1" applyBorder="1" applyAlignment="1" applyProtection="1">
      <alignment horizontal="center" vertical="center"/>
    </xf>
    <xf numFmtId="0" fontId="6" fillId="0" borderId="28" xfId="2" applyFont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18" fillId="3" borderId="23" xfId="0" applyFont="1" applyFill="1" applyBorder="1" applyAlignment="1" applyProtection="1">
      <alignment horizontal="center" vertical="center"/>
    </xf>
    <xf numFmtId="0" fontId="18" fillId="3" borderId="46" xfId="0" applyFont="1" applyFill="1" applyBorder="1" applyAlignment="1" applyProtection="1">
      <alignment horizontal="center" vertical="center"/>
    </xf>
    <xf numFmtId="56" fontId="5" fillId="2" borderId="17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18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16" xfId="0" applyNumberFormat="1" applyFont="1" applyFill="1" applyBorder="1" applyAlignment="1" applyProtection="1">
      <alignment horizontal="left" vertical="top" shrinkToFit="1"/>
      <protection locked="0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</xf>
    <xf numFmtId="0" fontId="4" fillId="3" borderId="21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top" shrinkToFit="1"/>
      <protection locked="0"/>
    </xf>
    <xf numFmtId="0" fontId="5" fillId="2" borderId="18" xfId="0" applyFont="1" applyFill="1" applyBorder="1" applyAlignment="1" applyProtection="1">
      <alignment horizontal="left" vertical="top" shrinkToFit="1"/>
      <protection locked="0"/>
    </xf>
    <xf numFmtId="0" fontId="5" fillId="2" borderId="16" xfId="0" applyFont="1" applyFill="1" applyBorder="1" applyAlignment="1" applyProtection="1">
      <alignment horizontal="left" vertical="top" shrinkToFit="1"/>
      <protection locked="0"/>
    </xf>
    <xf numFmtId="0" fontId="23" fillId="2" borderId="0" xfId="0" applyFont="1" applyFill="1" applyAlignment="1" applyProtection="1">
      <alignment horizontal="right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 vertical="center"/>
    </xf>
    <xf numFmtId="0" fontId="5" fillId="2" borderId="12" xfId="17" applyFont="1" applyFill="1" applyBorder="1" applyAlignment="1" applyProtection="1">
      <alignment horizontal="left" vertical="center" wrapText="1"/>
      <protection locked="0"/>
    </xf>
    <xf numFmtId="0" fontId="5" fillId="2" borderId="4" xfId="17" applyFont="1" applyFill="1" applyBorder="1" applyAlignment="1" applyProtection="1">
      <alignment horizontal="left" vertical="center" wrapText="1"/>
      <protection locked="0"/>
    </xf>
    <xf numFmtId="0" fontId="5" fillId="2" borderId="8" xfId="17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 shrinkToFit="1"/>
      <protection locked="0"/>
    </xf>
    <xf numFmtId="0" fontId="14" fillId="0" borderId="32" xfId="18" applyFill="1" applyBorder="1" applyAlignment="1" applyProtection="1">
      <alignment horizontal="left" vertical="center" shrinkToFit="1"/>
    </xf>
    <xf numFmtId="0" fontId="8" fillId="0" borderId="32" xfId="0" applyFont="1" applyFill="1" applyBorder="1" applyAlignment="1" applyProtection="1">
      <alignment horizontal="left" vertical="center" shrinkToFit="1"/>
    </xf>
    <xf numFmtId="0" fontId="5" fillId="2" borderId="5" xfId="0" applyFont="1" applyFill="1" applyBorder="1" applyAlignment="1" applyProtection="1">
      <alignment horizontal="left" vertical="top" shrinkToFit="1"/>
    </xf>
    <xf numFmtId="0" fontId="5" fillId="2" borderId="6" xfId="0" applyFont="1" applyFill="1" applyBorder="1" applyAlignment="1" applyProtection="1">
      <alignment horizontal="left" vertical="top" shrinkToFit="1"/>
    </xf>
    <xf numFmtId="0" fontId="5" fillId="2" borderId="7" xfId="0" applyFont="1" applyFill="1" applyBorder="1" applyAlignment="1" applyProtection="1">
      <alignment horizontal="left" vertical="top" shrinkToFi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38" fontId="8" fillId="2" borderId="0" xfId="1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3" borderId="12" xfId="0" applyFont="1" applyFill="1" applyBorder="1" applyAlignment="1" applyProtection="1">
      <alignment vertical="center" shrinkToFit="1"/>
    </xf>
    <xf numFmtId="0" fontId="4" fillId="3" borderId="4" xfId="0" applyFont="1" applyFill="1" applyBorder="1" applyAlignment="1" applyProtection="1">
      <alignment vertical="center" shrinkToFit="1"/>
    </xf>
    <xf numFmtId="0" fontId="4" fillId="3" borderId="8" xfId="0" applyFont="1" applyFill="1" applyBorder="1" applyAlignment="1" applyProtection="1">
      <alignment vertical="center" shrinkToFi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</cellXfs>
  <cellStyles count="19">
    <cellStyle name="ハイパーリンク" xfId="18" builtinId="8"/>
    <cellStyle name="桁区切り" xfId="1" builtinId="6"/>
    <cellStyle name="桁区切り 2" xfId="5" xr:uid="{00000000-0005-0000-0000-000002000000}"/>
    <cellStyle name="桁区切り 2 2" xfId="6" xr:uid="{00000000-0005-0000-0000-000003000000}"/>
    <cellStyle name="桁区切り 2 3" xfId="7" xr:uid="{00000000-0005-0000-0000-000004000000}"/>
    <cellStyle name="桁区切り 3" xfId="8" xr:uid="{00000000-0005-0000-0000-000005000000}"/>
    <cellStyle name="桁区切り 4" xfId="9" xr:uid="{00000000-0005-0000-0000-000006000000}"/>
    <cellStyle name="桁区切り 5" xfId="4" xr:uid="{00000000-0005-0000-0000-000007000000}"/>
    <cellStyle name="桁区切り 6" xfId="3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2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62"/>
  <sheetViews>
    <sheetView showGridLines="0" tabSelected="1" zoomScale="80" zoomScaleNormal="80" zoomScaleSheetLayoutView="90" workbookViewId="0">
      <selection activeCell="A2" sqref="A2:J2"/>
    </sheetView>
  </sheetViews>
  <sheetFormatPr defaultColWidth="9" defaultRowHeight="13" x14ac:dyDescent="0.2"/>
  <cols>
    <col min="1" max="1" width="2.36328125" style="3" customWidth="1"/>
    <col min="2" max="2" width="11.453125" style="3" customWidth="1"/>
    <col min="3" max="3" width="3.6328125" style="3" customWidth="1"/>
    <col min="4" max="6" width="12.6328125" style="20" customWidth="1"/>
    <col min="7" max="7" width="13.81640625" style="3" customWidth="1"/>
    <col min="8" max="10" width="12.6328125" style="3" customWidth="1"/>
    <col min="11" max="12" width="9" style="3"/>
    <col min="13" max="13" width="0" style="3" hidden="1" customWidth="1"/>
    <col min="14" max="24" width="9" style="3" hidden="1" customWidth="1"/>
    <col min="25" max="25" width="9.08984375" style="3" hidden="1" customWidth="1"/>
    <col min="26" max="26" width="9.54296875" style="3" hidden="1" customWidth="1"/>
    <col min="27" max="27" width="9" style="3" customWidth="1"/>
    <col min="28" max="16384" width="9" style="3"/>
  </cols>
  <sheetData>
    <row r="1" spans="1:26" ht="14" customHeight="1" thickBot="1" x14ac:dyDescent="0.25">
      <c r="A1" s="57" t="s">
        <v>139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80</v>
      </c>
      <c r="X1" s="60"/>
      <c r="Y1" s="60"/>
      <c r="Z1" s="62"/>
    </row>
    <row r="2" spans="1:26" ht="14.5" thickBot="1" x14ac:dyDescent="0.25">
      <c r="A2" s="153" t="s">
        <v>129</v>
      </c>
      <c r="B2" s="153"/>
      <c r="C2" s="153"/>
      <c r="D2" s="153"/>
      <c r="E2" s="153"/>
      <c r="F2" s="153"/>
      <c r="G2" s="153"/>
      <c r="H2" s="153"/>
      <c r="I2" s="153"/>
      <c r="J2" s="153"/>
      <c r="N2" s="63" t="s">
        <v>52</v>
      </c>
      <c r="O2" s="64" t="s">
        <v>31</v>
      </c>
      <c r="P2" s="64" t="s">
        <v>130</v>
      </c>
      <c r="Q2" s="65" t="s">
        <v>131</v>
      </c>
      <c r="R2" s="64" t="s">
        <v>132</v>
      </c>
      <c r="S2" s="66" t="s">
        <v>137</v>
      </c>
      <c r="T2" s="64" t="s">
        <v>133</v>
      </c>
      <c r="U2" s="60"/>
      <c r="V2" s="60"/>
      <c r="W2" s="67" t="s">
        <v>68</v>
      </c>
      <c r="X2" s="68"/>
      <c r="Y2" s="68" t="s">
        <v>114</v>
      </c>
      <c r="Z2" s="69" t="s">
        <v>115</v>
      </c>
    </row>
    <row r="3" spans="1:26" ht="14" x14ac:dyDescent="0.2">
      <c r="A3" s="55"/>
      <c r="B3" s="55"/>
      <c r="C3" s="55"/>
      <c r="D3" s="21"/>
      <c r="E3" s="21"/>
      <c r="F3" s="21"/>
      <c r="G3" s="55"/>
      <c r="H3" s="2" t="s">
        <v>78</v>
      </c>
      <c r="I3" s="1" t="str">
        <f>IF(D11="","",VLOOKUP(D11,W2:X36,2,FALSE))</f>
        <v/>
      </c>
      <c r="N3" s="109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135</v>
      </c>
      <c r="T3" s="70" t="s">
        <v>19</v>
      </c>
      <c r="U3" s="60"/>
      <c r="V3" s="60"/>
      <c r="W3" s="72" t="s">
        <v>67</v>
      </c>
      <c r="X3" s="73" t="s">
        <v>81</v>
      </c>
      <c r="Y3" s="74">
        <v>0.4</v>
      </c>
      <c r="Z3" s="75">
        <f>ROUND(収支予算書!$D$53*Y3,-3)</f>
        <v>0</v>
      </c>
    </row>
    <row r="4" spans="1:26" ht="4.5" customHeight="1" x14ac:dyDescent="0.2">
      <c r="A4" s="2"/>
      <c r="B4" s="2"/>
      <c r="C4" s="2"/>
      <c r="G4" s="4"/>
      <c r="N4" s="110"/>
      <c r="O4" s="76" t="s">
        <v>36</v>
      </c>
      <c r="P4" s="76" t="s">
        <v>20</v>
      </c>
      <c r="Q4" s="77" t="s">
        <v>101</v>
      </c>
      <c r="R4" s="76" t="s">
        <v>39</v>
      </c>
      <c r="S4" s="77" t="s">
        <v>136</v>
      </c>
      <c r="T4" s="76" t="s">
        <v>23</v>
      </c>
      <c r="U4" s="60"/>
      <c r="V4" s="60"/>
      <c r="W4" s="78" t="s">
        <v>69</v>
      </c>
      <c r="X4" s="79" t="s">
        <v>82</v>
      </c>
      <c r="Y4" s="80">
        <v>0.4</v>
      </c>
      <c r="Z4" s="81">
        <f>ROUND(収支予算書!$D$53*Y4,-3)</f>
        <v>0</v>
      </c>
    </row>
    <row r="5" spans="1:26" ht="15" customHeight="1" thickBot="1" x14ac:dyDescent="0.25">
      <c r="A5" s="5"/>
      <c r="B5" s="5"/>
      <c r="C5" s="5"/>
      <c r="G5" s="36" t="s">
        <v>44</v>
      </c>
      <c r="H5" s="161"/>
      <c r="I5" s="161"/>
      <c r="J5" s="161"/>
      <c r="N5" s="110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70</v>
      </c>
      <c r="X5" s="79" t="s">
        <v>83</v>
      </c>
      <c r="Y5" s="80">
        <v>0.4</v>
      </c>
      <c r="Z5" s="81">
        <f>ROUND(収支予算書!$D$53*Y5,-3)</f>
        <v>0</v>
      </c>
    </row>
    <row r="6" spans="1:26" ht="13.5" customHeight="1" thickBot="1" x14ac:dyDescent="0.25">
      <c r="A6" s="5"/>
      <c r="B6" s="5"/>
      <c r="C6" s="5"/>
      <c r="G6" s="36" t="s">
        <v>53</v>
      </c>
      <c r="H6" s="161"/>
      <c r="I6" s="161"/>
      <c r="J6" s="161"/>
      <c r="N6" s="110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" customHeight="1" x14ac:dyDescent="0.2">
      <c r="A7" s="7"/>
      <c r="B7" s="7"/>
      <c r="C7" s="7"/>
      <c r="D7" s="7"/>
      <c r="G7" s="36" t="s">
        <v>45</v>
      </c>
      <c r="H7" s="161"/>
      <c r="I7" s="161"/>
      <c r="J7" s="161"/>
      <c r="N7" s="110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102</v>
      </c>
      <c r="Y7" s="74">
        <v>0.75</v>
      </c>
      <c r="Z7" s="75">
        <f>ROUND(収支予算書!$D$53*Y7,-3)</f>
        <v>0</v>
      </c>
    </row>
    <row r="8" spans="1:26" ht="12" customHeight="1" x14ac:dyDescent="0.2">
      <c r="A8" s="8"/>
      <c r="G8" s="34"/>
      <c r="H8" s="162"/>
      <c r="I8" s="163"/>
      <c r="J8" s="163"/>
      <c r="N8" s="110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84</v>
      </c>
      <c r="Y8" s="80">
        <v>0.75</v>
      </c>
      <c r="Z8" s="81">
        <f>ROUND(収支予算書!$D$53*Y8,-3)</f>
        <v>0</v>
      </c>
    </row>
    <row r="9" spans="1:26" ht="9.5" customHeight="1" thickBot="1" x14ac:dyDescent="0.25">
      <c r="A9" s="157"/>
      <c r="B9" s="157"/>
      <c r="C9" s="157"/>
      <c r="D9" s="157"/>
      <c r="E9" s="157"/>
      <c r="F9" s="22"/>
      <c r="G9" s="56"/>
      <c r="H9" s="56"/>
      <c r="I9" s="56"/>
      <c r="N9" s="110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85</v>
      </c>
      <c r="Y9" s="84">
        <v>0.75</v>
      </c>
      <c r="Z9" s="85">
        <f>ROUND(収支予算書!$D$53*Y9,-3)</f>
        <v>0</v>
      </c>
    </row>
    <row r="10" spans="1:26" ht="16.5" customHeight="1" thickBot="1" x14ac:dyDescent="0.25">
      <c r="A10" s="167" t="s">
        <v>47</v>
      </c>
      <c r="B10" s="168"/>
      <c r="C10" s="169"/>
      <c r="D10" s="154"/>
      <c r="E10" s="155"/>
      <c r="F10" s="155"/>
      <c r="G10" s="155"/>
      <c r="H10" s="155"/>
      <c r="I10" s="155"/>
      <c r="J10" s="156"/>
      <c r="N10" s="110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 x14ac:dyDescent="0.2">
      <c r="A11" s="170" t="s">
        <v>48</v>
      </c>
      <c r="B11" s="171"/>
      <c r="C11" s="172"/>
      <c r="D11" s="158"/>
      <c r="E11" s="159"/>
      <c r="F11" s="159"/>
      <c r="G11" s="159"/>
      <c r="H11" s="159"/>
      <c r="I11" s="159"/>
      <c r="J11" s="160"/>
      <c r="N11" s="110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103</v>
      </c>
      <c r="Y11" s="86">
        <f>収支予算書!$D$53-(収支予算書!$D$33+収支予算書!$D$30)</f>
        <v>0</v>
      </c>
      <c r="Z11" s="87" t="str">
        <f>IF(収支予算書!$D$33+収支予算書!$D$30&lt;収支予算書!$D$53,ROUND(Y11,-3),"対象外")</f>
        <v>対象外</v>
      </c>
    </row>
    <row r="12" spans="1:26" ht="16.5" customHeight="1" x14ac:dyDescent="0.2">
      <c r="A12" s="173" t="s">
        <v>134</v>
      </c>
      <c r="B12" s="174"/>
      <c r="C12" s="175"/>
      <c r="D12" s="154"/>
      <c r="E12" s="155"/>
      <c r="F12" s="155"/>
      <c r="G12" s="155"/>
      <c r="H12" s="155"/>
      <c r="I12" s="155"/>
      <c r="J12" s="156"/>
      <c r="N12" s="110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101</v>
      </c>
      <c r="X12" s="73" t="s">
        <v>86</v>
      </c>
      <c r="Y12" s="88">
        <f>収支予算書!E40</f>
        <v>0</v>
      </c>
      <c r="Z12" s="75">
        <f>ROUND(収支予算書!E40,-3)</f>
        <v>0</v>
      </c>
    </row>
    <row r="13" spans="1:26" x14ac:dyDescent="0.2">
      <c r="A13" s="164" t="s">
        <v>140</v>
      </c>
      <c r="B13" s="165"/>
      <c r="C13" s="165"/>
      <c r="D13" s="165"/>
      <c r="E13" s="165"/>
      <c r="F13" s="165"/>
      <c r="G13" s="165"/>
      <c r="H13" s="165"/>
      <c r="I13" s="165"/>
      <c r="J13" s="166"/>
      <c r="N13" s="110"/>
      <c r="O13" s="89"/>
      <c r="P13" s="89"/>
      <c r="Q13" s="90"/>
      <c r="R13" s="89" t="s">
        <v>120</v>
      </c>
      <c r="S13" s="90"/>
      <c r="T13" s="89"/>
      <c r="U13" s="60"/>
      <c r="V13" s="60"/>
      <c r="W13" s="78" t="s">
        <v>21</v>
      </c>
      <c r="X13" s="79" t="s">
        <v>87</v>
      </c>
      <c r="Y13" s="91">
        <f>収支予算書!$D$53-(収支予算書!$D$33+収支予算書!$D$30)</f>
        <v>0</v>
      </c>
      <c r="Z13" s="92" t="str">
        <f>IF(収支予算書!$D$33+収支予算書!$D$30&lt;収支予算書!$D$53,ROUND(Y13,-3),"対象外")</f>
        <v>対象外</v>
      </c>
    </row>
    <row r="14" spans="1:26" ht="13.5" thickBot="1" x14ac:dyDescent="0.25">
      <c r="A14" s="128" t="s">
        <v>128</v>
      </c>
      <c r="B14" s="129"/>
      <c r="C14" s="129"/>
      <c r="D14" s="129"/>
      <c r="E14" s="129"/>
      <c r="F14" s="129"/>
      <c r="G14" s="129"/>
      <c r="H14" s="129"/>
      <c r="I14" s="129"/>
      <c r="J14" s="130"/>
      <c r="N14" s="111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88</v>
      </c>
      <c r="Y14" s="80">
        <v>0.75</v>
      </c>
      <c r="Z14" s="81">
        <f>ROUND(収支予算書!$D$53*Y14,-3)</f>
        <v>0</v>
      </c>
    </row>
    <row r="15" spans="1:26" ht="13.5" thickBot="1" x14ac:dyDescent="0.25">
      <c r="A15" s="128" t="s">
        <v>141</v>
      </c>
      <c r="B15" s="129"/>
      <c r="C15" s="129"/>
      <c r="D15" s="129"/>
      <c r="E15" s="129"/>
      <c r="F15" s="129"/>
      <c r="G15" s="129"/>
      <c r="H15" s="129"/>
      <c r="I15" s="129"/>
      <c r="J15" s="130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88</v>
      </c>
      <c r="Y15" s="80">
        <v>0.75</v>
      </c>
      <c r="Z15" s="81">
        <f>ROUND(収支予算書!$D$53*Y15,-3)</f>
        <v>0</v>
      </c>
    </row>
    <row r="16" spans="1:26" x14ac:dyDescent="0.2">
      <c r="A16" s="128" t="s">
        <v>51</v>
      </c>
      <c r="B16" s="129"/>
      <c r="C16" s="129"/>
      <c r="D16" s="129"/>
      <c r="E16" s="129"/>
      <c r="F16" s="129"/>
      <c r="G16" s="129"/>
      <c r="H16" s="129"/>
      <c r="I16" s="129"/>
      <c r="J16" s="130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89</v>
      </c>
      <c r="Y16" s="91">
        <f>収支予算書!$D$53-(収支予算書!$D$33+収支予算書!$D$30)</f>
        <v>0</v>
      </c>
      <c r="Z16" s="92" t="str">
        <f>IF(収支予算書!$D$33+収支予算書!$D$30&lt;収支予算書!$D$53,ROUND(Y16,-3),"対象外")</f>
        <v>対象外</v>
      </c>
    </row>
    <row r="17" spans="1:26" ht="13.5" thickBot="1" x14ac:dyDescent="0.25">
      <c r="A17" s="140" t="s">
        <v>46</v>
      </c>
      <c r="B17" s="141"/>
      <c r="C17" s="141"/>
      <c r="D17" s="141"/>
      <c r="E17" s="141"/>
      <c r="F17" s="141"/>
      <c r="G17" s="141"/>
      <c r="H17" s="141"/>
      <c r="I17" s="141"/>
      <c r="J17" s="142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90</v>
      </c>
      <c r="Y17" s="84">
        <v>0.75</v>
      </c>
      <c r="Z17" s="85">
        <f>ROUND(収支予算書!$D$53*Y17,-3)</f>
        <v>0</v>
      </c>
    </row>
    <row r="18" spans="1:26" ht="22" customHeight="1" thickBot="1" x14ac:dyDescent="0.25">
      <c r="A18" s="140" t="s">
        <v>49</v>
      </c>
      <c r="B18" s="141"/>
      <c r="C18" s="141"/>
      <c r="D18" s="141"/>
      <c r="E18" s="141"/>
      <c r="F18" s="141"/>
      <c r="G18" s="141"/>
      <c r="H18" s="141"/>
      <c r="I18" s="141"/>
      <c r="J18" s="142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 x14ac:dyDescent="0.2">
      <c r="A19" s="140" t="s">
        <v>50</v>
      </c>
      <c r="B19" s="141"/>
      <c r="C19" s="141"/>
      <c r="D19" s="141"/>
      <c r="E19" s="141"/>
      <c r="F19" s="141"/>
      <c r="G19" s="141"/>
      <c r="H19" s="141"/>
      <c r="I19" s="141"/>
      <c r="J19" s="142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71</v>
      </c>
      <c r="X19" s="73" t="s">
        <v>91</v>
      </c>
      <c r="Y19" s="74">
        <v>0.5</v>
      </c>
      <c r="Z19" s="75">
        <f>ROUND(収支予算書!$D$53*Y19,-3)</f>
        <v>0</v>
      </c>
    </row>
    <row r="20" spans="1:26" ht="39" customHeight="1" x14ac:dyDescent="0.2">
      <c r="A20" s="147" t="s">
        <v>79</v>
      </c>
      <c r="B20" s="148"/>
      <c r="C20" s="148"/>
      <c r="D20" s="148"/>
      <c r="E20" s="148"/>
      <c r="F20" s="148"/>
      <c r="G20" s="148"/>
      <c r="H20" s="148"/>
      <c r="I20" s="148"/>
      <c r="J20" s="149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72</v>
      </c>
      <c r="X20" s="79" t="s">
        <v>92</v>
      </c>
      <c r="Y20" s="80">
        <v>0.5</v>
      </c>
      <c r="Z20" s="81">
        <f>ROUND(収支予算書!$D$53*Y20,-3)</f>
        <v>0</v>
      </c>
    </row>
    <row r="21" spans="1:26" ht="14.25" customHeight="1" x14ac:dyDescent="0.2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73</v>
      </c>
      <c r="X21" s="79" t="s">
        <v>93</v>
      </c>
      <c r="Y21" s="80">
        <v>0.5</v>
      </c>
      <c r="Z21" s="81">
        <f>ROUND(収支予算書!$D$53*Y21,-3)</f>
        <v>0</v>
      </c>
    </row>
    <row r="22" spans="1:26" s="44" customFormat="1" ht="17.5" customHeight="1" x14ac:dyDescent="0.2">
      <c r="A22" s="44" t="s">
        <v>4</v>
      </c>
      <c r="D22" s="45"/>
      <c r="E22" s="143" t="s">
        <v>3</v>
      </c>
      <c r="F22" s="143"/>
      <c r="G22" s="143"/>
      <c r="H22" s="143"/>
      <c r="I22" s="143"/>
      <c r="J22" s="143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94</v>
      </c>
      <c r="Y22" s="99">
        <v>0.5</v>
      </c>
      <c r="Z22" s="100">
        <f>ROUND(収支予算書!$D$53*Y22,-3)</f>
        <v>0</v>
      </c>
    </row>
    <row r="23" spans="1:26" s="8" customFormat="1" ht="17.5" customHeight="1" x14ac:dyDescent="0.2">
      <c r="A23" s="144" t="s">
        <v>0</v>
      </c>
      <c r="B23" s="145"/>
      <c r="C23" s="146"/>
      <c r="D23" s="37" t="s">
        <v>1</v>
      </c>
      <c r="E23" s="150" t="s">
        <v>10</v>
      </c>
      <c r="F23" s="151"/>
      <c r="G23" s="151"/>
      <c r="H23" s="151"/>
      <c r="I23" s="151"/>
      <c r="J23" s="152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95</v>
      </c>
      <c r="Y23" s="80">
        <v>0.5</v>
      </c>
      <c r="Z23" s="81">
        <f>ROUND(収支予算書!$D$53*Y23,-3)</f>
        <v>0</v>
      </c>
    </row>
    <row r="24" spans="1:26" s="8" customFormat="1" ht="17.5" customHeight="1" x14ac:dyDescent="0.2">
      <c r="A24" s="179" t="s">
        <v>127</v>
      </c>
      <c r="B24" s="180"/>
      <c r="C24" s="181"/>
      <c r="D24" s="38">
        <f>ROUND(E59,-3)</f>
        <v>0</v>
      </c>
      <c r="E24" s="117"/>
      <c r="F24" s="118"/>
      <c r="G24" s="118"/>
      <c r="H24" s="118"/>
      <c r="I24" s="118"/>
      <c r="J24" s="119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96</v>
      </c>
      <c r="Y24" s="80">
        <v>0.5</v>
      </c>
      <c r="Z24" s="81">
        <f>ROUND(収支予算書!$D$53*Y24,-3)</f>
        <v>0</v>
      </c>
    </row>
    <row r="25" spans="1:26" s="8" customFormat="1" ht="17.5" customHeight="1" x14ac:dyDescent="0.2">
      <c r="A25" s="123" t="s">
        <v>54</v>
      </c>
      <c r="B25" s="124"/>
      <c r="C25" s="125"/>
      <c r="D25" s="39"/>
      <c r="E25" s="117"/>
      <c r="F25" s="118"/>
      <c r="G25" s="118"/>
      <c r="H25" s="118"/>
      <c r="I25" s="118"/>
      <c r="J25" s="119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74</v>
      </c>
      <c r="X25" s="79" t="s">
        <v>97</v>
      </c>
      <c r="Y25" s="80">
        <v>0.3</v>
      </c>
      <c r="Z25" s="81">
        <f>ROUND(収支予算書!$D$53*Y25,-3)</f>
        <v>0</v>
      </c>
    </row>
    <row r="26" spans="1:26" s="8" customFormat="1" ht="17.5" customHeight="1" x14ac:dyDescent="0.2">
      <c r="A26" s="123" t="s">
        <v>55</v>
      </c>
      <c r="B26" s="124"/>
      <c r="C26" s="125"/>
      <c r="D26" s="39"/>
      <c r="E26" s="117"/>
      <c r="F26" s="118"/>
      <c r="G26" s="118"/>
      <c r="H26" s="118"/>
      <c r="I26" s="118"/>
      <c r="J26" s="119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75</v>
      </c>
      <c r="X26" s="79" t="s">
        <v>98</v>
      </c>
      <c r="Y26" s="80">
        <v>0.3</v>
      </c>
      <c r="Z26" s="81">
        <f>ROUND(収支予算書!$D$53*Y26,-3)</f>
        <v>0</v>
      </c>
    </row>
    <row r="27" spans="1:26" s="8" customFormat="1" ht="17.5" customHeight="1" x14ac:dyDescent="0.2">
      <c r="A27" s="123" t="s">
        <v>56</v>
      </c>
      <c r="B27" s="124"/>
      <c r="C27" s="125"/>
      <c r="D27" s="39"/>
      <c r="E27" s="117"/>
      <c r="F27" s="118"/>
      <c r="G27" s="118"/>
      <c r="H27" s="118"/>
      <c r="I27" s="118"/>
      <c r="J27" s="119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76</v>
      </c>
      <c r="X27" s="79" t="s">
        <v>99</v>
      </c>
      <c r="Y27" s="80">
        <v>0.3</v>
      </c>
      <c r="Z27" s="81">
        <f>ROUND(収支予算書!$D$53*Y27,-3)</f>
        <v>0</v>
      </c>
    </row>
    <row r="28" spans="1:26" s="8" customFormat="1" ht="17.5" customHeight="1" x14ac:dyDescent="0.2">
      <c r="A28" s="137" t="s">
        <v>57</v>
      </c>
      <c r="B28" s="138"/>
      <c r="C28" s="139"/>
      <c r="D28" s="39"/>
      <c r="E28" s="117"/>
      <c r="F28" s="118"/>
      <c r="G28" s="118"/>
      <c r="H28" s="118"/>
      <c r="I28" s="118"/>
      <c r="J28" s="119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100</v>
      </c>
      <c r="Y28" s="80">
        <v>0.3</v>
      </c>
      <c r="Z28" s="81">
        <f>ROUND(収支予算書!$D$53*Y28,-3)</f>
        <v>0</v>
      </c>
    </row>
    <row r="29" spans="1:26" s="8" customFormat="1" ht="17.5" customHeight="1" x14ac:dyDescent="0.2">
      <c r="A29" s="123" t="s">
        <v>58</v>
      </c>
      <c r="B29" s="124"/>
      <c r="C29" s="125"/>
      <c r="D29" s="39"/>
      <c r="E29" s="117"/>
      <c r="F29" s="118"/>
      <c r="G29" s="118"/>
      <c r="H29" s="118"/>
      <c r="I29" s="118"/>
      <c r="J29" s="119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120</v>
      </c>
      <c r="X29" s="79" t="s">
        <v>121</v>
      </c>
      <c r="Y29" s="80">
        <v>0.3</v>
      </c>
      <c r="Z29" s="81">
        <f>ROUND(収支予算書!$D$53*Y29,-3)</f>
        <v>0</v>
      </c>
    </row>
    <row r="30" spans="1:26" s="8" customFormat="1" ht="17.5" customHeight="1" thickBot="1" x14ac:dyDescent="0.25">
      <c r="A30" s="137" t="s">
        <v>59</v>
      </c>
      <c r="B30" s="138"/>
      <c r="C30" s="139"/>
      <c r="D30" s="39"/>
      <c r="E30" s="117"/>
      <c r="F30" s="118"/>
      <c r="G30" s="118"/>
      <c r="H30" s="118"/>
      <c r="I30" s="118"/>
      <c r="J30" s="119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77</v>
      </c>
      <c r="X30" s="83" t="s">
        <v>122</v>
      </c>
      <c r="Y30" s="84">
        <v>0.3</v>
      </c>
      <c r="Z30" s="85">
        <f>ROUND(収支予算書!$D$53*Y30,-3)</f>
        <v>0</v>
      </c>
    </row>
    <row r="31" spans="1:26" s="8" customFormat="1" ht="17.5" customHeight="1" thickBot="1" x14ac:dyDescent="0.25">
      <c r="A31" s="123" t="s">
        <v>60</v>
      </c>
      <c r="B31" s="124"/>
      <c r="C31" s="125"/>
      <c r="D31" s="39"/>
      <c r="E31" s="117"/>
      <c r="F31" s="118"/>
      <c r="G31" s="118"/>
      <c r="H31" s="118"/>
      <c r="I31" s="118"/>
      <c r="J31" s="119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66</v>
      </c>
      <c r="X31" s="68"/>
      <c r="Y31" s="68"/>
      <c r="Z31" s="69"/>
    </row>
    <row r="32" spans="1:26" s="8" customFormat="1" ht="17.5" customHeight="1" x14ac:dyDescent="0.2">
      <c r="A32" s="123" t="s">
        <v>61</v>
      </c>
      <c r="B32" s="124"/>
      <c r="C32" s="125"/>
      <c r="D32" s="39"/>
      <c r="E32" s="117"/>
      <c r="F32" s="118"/>
      <c r="G32" s="118"/>
      <c r="H32" s="118"/>
      <c r="I32" s="118"/>
      <c r="J32" s="119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123</v>
      </c>
      <c r="Y32" s="74">
        <v>0.75</v>
      </c>
      <c r="Z32" s="75">
        <f>ROUND(収支予算書!$D$53*Y32,-3)</f>
        <v>0</v>
      </c>
    </row>
    <row r="33" spans="1:26" s="8" customFormat="1" ht="17.5" customHeight="1" thickBot="1" x14ac:dyDescent="0.25">
      <c r="A33" s="137" t="s">
        <v>62</v>
      </c>
      <c r="B33" s="138"/>
      <c r="C33" s="139"/>
      <c r="D33" s="39"/>
      <c r="E33" s="117"/>
      <c r="F33" s="118"/>
      <c r="G33" s="118"/>
      <c r="H33" s="118"/>
      <c r="I33" s="118"/>
      <c r="J33" s="119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124</v>
      </c>
      <c r="Y33" s="84">
        <v>0.4</v>
      </c>
      <c r="Z33" s="85">
        <f>ROUND(収支予算書!$D$53*Y33,-3)</f>
        <v>0</v>
      </c>
    </row>
    <row r="34" spans="1:26" s="8" customFormat="1" ht="17.5" customHeight="1" thickBot="1" x14ac:dyDescent="0.25">
      <c r="A34" s="133" t="s">
        <v>63</v>
      </c>
      <c r="B34" s="134"/>
      <c r="C34" s="135"/>
      <c r="D34" s="40"/>
      <c r="E34" s="120"/>
      <c r="F34" s="121"/>
      <c r="G34" s="121"/>
      <c r="H34" s="121"/>
      <c r="I34" s="121"/>
      <c r="J34" s="122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5" customHeight="1" thickTop="1" x14ac:dyDescent="0.2">
      <c r="A35" s="182" t="s">
        <v>2</v>
      </c>
      <c r="B35" s="183"/>
      <c r="C35" s="184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125</v>
      </c>
      <c r="Y35" s="74">
        <v>0.75</v>
      </c>
      <c r="Z35" s="75">
        <f>ROUND(収支予算書!$D$53*Y35,-3)</f>
        <v>0</v>
      </c>
    </row>
    <row r="36" spans="1:26" s="11" customFormat="1" ht="8.5" customHeight="1" thickBot="1" x14ac:dyDescent="0.25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126</v>
      </c>
      <c r="Y36" s="104">
        <v>0.75</v>
      </c>
      <c r="Z36" s="105">
        <f>ROUND(収支予算書!$D$53*Y36,-3)</f>
        <v>0</v>
      </c>
    </row>
    <row r="37" spans="1:26" s="8" customFormat="1" ht="17.5" customHeight="1" x14ac:dyDescent="0.2">
      <c r="A37" s="44" t="s">
        <v>5</v>
      </c>
      <c r="B37" s="7"/>
      <c r="C37" s="7"/>
      <c r="D37" s="24"/>
      <c r="E37" s="24"/>
      <c r="F37" s="24"/>
    </row>
    <row r="38" spans="1:26" s="8" customFormat="1" ht="17.5" customHeight="1" x14ac:dyDescent="0.2">
      <c r="A38" s="144" t="s">
        <v>0</v>
      </c>
      <c r="B38" s="145"/>
      <c r="C38" s="146"/>
      <c r="D38" s="37" t="s">
        <v>1</v>
      </c>
      <c r="E38" s="46" t="s">
        <v>64</v>
      </c>
      <c r="F38" s="47" t="s">
        <v>65</v>
      </c>
      <c r="G38" s="144" t="s">
        <v>10</v>
      </c>
      <c r="H38" s="145"/>
      <c r="I38" s="145"/>
      <c r="J38" s="146"/>
    </row>
    <row r="39" spans="1:26" s="8" customFormat="1" ht="17.5" customHeight="1" x14ac:dyDescent="0.2">
      <c r="A39" s="123" t="s">
        <v>6</v>
      </c>
      <c r="B39" s="124"/>
      <c r="C39" s="125"/>
      <c r="D39" s="39"/>
      <c r="E39" s="48"/>
      <c r="F39" s="49"/>
      <c r="G39" s="114"/>
      <c r="H39" s="115"/>
      <c r="I39" s="115"/>
      <c r="J39" s="116"/>
    </row>
    <row r="40" spans="1:26" s="8" customFormat="1" ht="17.5" customHeight="1" x14ac:dyDescent="0.2">
      <c r="A40" s="123" t="s">
        <v>7</v>
      </c>
      <c r="B40" s="124"/>
      <c r="C40" s="125"/>
      <c r="D40" s="39"/>
      <c r="E40" s="48"/>
      <c r="F40" s="49"/>
      <c r="G40" s="114"/>
      <c r="H40" s="115"/>
      <c r="I40" s="115"/>
      <c r="J40" s="116"/>
    </row>
    <row r="41" spans="1:26" s="8" customFormat="1" ht="17.5" customHeight="1" x14ac:dyDescent="0.2">
      <c r="A41" s="123" t="s">
        <v>9</v>
      </c>
      <c r="B41" s="124"/>
      <c r="C41" s="125"/>
      <c r="D41" s="39"/>
      <c r="E41" s="48"/>
      <c r="F41" s="49"/>
      <c r="G41" s="114"/>
      <c r="H41" s="115"/>
      <c r="I41" s="115"/>
      <c r="J41" s="116"/>
    </row>
    <row r="42" spans="1:26" s="8" customFormat="1" ht="17.5" customHeight="1" x14ac:dyDescent="0.2">
      <c r="A42" s="123" t="s">
        <v>104</v>
      </c>
      <c r="B42" s="124"/>
      <c r="C42" s="125"/>
      <c r="D42" s="39"/>
      <c r="E42" s="48"/>
      <c r="F42" s="49"/>
      <c r="G42" s="114"/>
      <c r="H42" s="115"/>
      <c r="I42" s="115"/>
      <c r="J42" s="116"/>
    </row>
    <row r="43" spans="1:26" s="8" customFormat="1" ht="17.5" customHeight="1" x14ac:dyDescent="0.2">
      <c r="A43" s="123" t="s">
        <v>105</v>
      </c>
      <c r="B43" s="124"/>
      <c r="C43" s="125"/>
      <c r="D43" s="39"/>
      <c r="E43" s="50"/>
      <c r="F43" s="49" t="str">
        <f>IF(D43=""," ",D43)</f>
        <v xml:space="preserve"> </v>
      </c>
      <c r="G43" s="114"/>
      <c r="H43" s="115"/>
      <c r="I43" s="115"/>
      <c r="J43" s="116"/>
    </row>
    <row r="44" spans="1:26" s="8" customFormat="1" ht="17.5" customHeight="1" x14ac:dyDescent="0.2">
      <c r="A44" s="123" t="s">
        <v>106</v>
      </c>
      <c r="B44" s="124"/>
      <c r="C44" s="125"/>
      <c r="D44" s="39"/>
      <c r="E44" s="50"/>
      <c r="F44" s="49" t="str">
        <f>IF(D44=""," ",D44)</f>
        <v xml:space="preserve"> </v>
      </c>
      <c r="G44" s="114"/>
      <c r="H44" s="115"/>
      <c r="I44" s="115"/>
      <c r="J44" s="116"/>
    </row>
    <row r="45" spans="1:26" s="8" customFormat="1" ht="17.5" customHeight="1" x14ac:dyDescent="0.2">
      <c r="A45" s="123" t="s">
        <v>107</v>
      </c>
      <c r="B45" s="124"/>
      <c r="C45" s="125"/>
      <c r="D45" s="39"/>
      <c r="E45" s="48"/>
      <c r="F45" s="49"/>
      <c r="G45" s="114"/>
      <c r="H45" s="115"/>
      <c r="I45" s="115"/>
      <c r="J45" s="116"/>
    </row>
    <row r="46" spans="1:26" s="8" customFormat="1" ht="17.5" customHeight="1" x14ac:dyDescent="0.2">
      <c r="A46" s="123" t="s">
        <v>113</v>
      </c>
      <c r="B46" s="124"/>
      <c r="C46" s="125"/>
      <c r="D46" s="39"/>
      <c r="E46" s="50"/>
      <c r="F46" s="49" t="str">
        <f>IF(D46=""," ",D46)</f>
        <v xml:space="preserve"> </v>
      </c>
      <c r="G46" s="114"/>
      <c r="H46" s="115"/>
      <c r="I46" s="115"/>
      <c r="J46" s="116"/>
    </row>
    <row r="47" spans="1:26" s="8" customFormat="1" ht="17.5" customHeight="1" x14ac:dyDescent="0.2">
      <c r="A47" s="123" t="s">
        <v>108</v>
      </c>
      <c r="B47" s="124"/>
      <c r="C47" s="125"/>
      <c r="D47" s="39"/>
      <c r="E47" s="48"/>
      <c r="F47" s="49"/>
      <c r="G47" s="114"/>
      <c r="H47" s="115"/>
      <c r="I47" s="115"/>
      <c r="J47" s="116"/>
    </row>
    <row r="48" spans="1:26" s="8" customFormat="1" ht="17.5" customHeight="1" x14ac:dyDescent="0.2">
      <c r="A48" s="123" t="s">
        <v>109</v>
      </c>
      <c r="B48" s="124"/>
      <c r="C48" s="125"/>
      <c r="D48" s="39"/>
      <c r="E48" s="50"/>
      <c r="F48" s="49" t="str">
        <f>IF(D48=""," ",D48)</f>
        <v xml:space="preserve"> </v>
      </c>
      <c r="G48" s="114"/>
      <c r="H48" s="115"/>
      <c r="I48" s="115"/>
      <c r="J48" s="116"/>
    </row>
    <row r="49" spans="1:11" s="8" customFormat="1" ht="17.5" customHeight="1" x14ac:dyDescent="0.2">
      <c r="A49" s="123" t="s">
        <v>8</v>
      </c>
      <c r="B49" s="124"/>
      <c r="C49" s="125"/>
      <c r="D49" s="39"/>
      <c r="E49" s="48"/>
      <c r="F49" s="49"/>
      <c r="G49" s="114"/>
      <c r="H49" s="115"/>
      <c r="I49" s="115"/>
      <c r="J49" s="116"/>
    </row>
    <row r="50" spans="1:11" s="8" customFormat="1" ht="17.5" customHeight="1" x14ac:dyDescent="0.2">
      <c r="A50" s="123" t="s">
        <v>110</v>
      </c>
      <c r="B50" s="124"/>
      <c r="C50" s="125"/>
      <c r="D50" s="39"/>
      <c r="E50" s="48"/>
      <c r="F50" s="49"/>
      <c r="G50" s="114"/>
      <c r="H50" s="115"/>
      <c r="I50" s="115"/>
      <c r="J50" s="116"/>
    </row>
    <row r="51" spans="1:11" s="8" customFormat="1" ht="17.5" customHeight="1" x14ac:dyDescent="0.2">
      <c r="A51" s="123" t="s">
        <v>111</v>
      </c>
      <c r="B51" s="124"/>
      <c r="C51" s="125"/>
      <c r="D51" s="39"/>
      <c r="E51" s="48"/>
      <c r="F51" s="49"/>
      <c r="G51" s="114"/>
      <c r="H51" s="115"/>
      <c r="I51" s="115"/>
      <c r="J51" s="116"/>
    </row>
    <row r="52" spans="1:11" s="8" customFormat="1" ht="17.5" customHeight="1" thickBot="1" x14ac:dyDescent="0.25">
      <c r="A52" s="133" t="s">
        <v>112</v>
      </c>
      <c r="B52" s="134"/>
      <c r="C52" s="135"/>
      <c r="D52" s="39"/>
      <c r="E52" s="51"/>
      <c r="F52" s="108" t="str">
        <f>IF(D52=""," ",D52)</f>
        <v xml:space="preserve"> </v>
      </c>
      <c r="G52" s="176"/>
      <c r="H52" s="176"/>
      <c r="I52" s="176"/>
      <c r="J52" s="176"/>
    </row>
    <row r="53" spans="1:11" ht="17.5" customHeight="1" thickTop="1" x14ac:dyDescent="0.2">
      <c r="A53" s="136" t="s">
        <v>2</v>
      </c>
      <c r="B53" s="136"/>
      <c r="C53" s="136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5" thickBot="1" x14ac:dyDescent="0.25">
      <c r="B54" s="13"/>
      <c r="C54" s="13"/>
      <c r="D54" s="24"/>
      <c r="F54" s="177" t="s">
        <v>142</v>
      </c>
      <c r="G54" s="178"/>
      <c r="H54" s="178"/>
      <c r="I54" s="178"/>
      <c r="J54" s="178"/>
      <c r="K54" s="106"/>
    </row>
    <row r="55" spans="1:11" ht="19" customHeight="1" thickBot="1" x14ac:dyDescent="0.25">
      <c r="A55" s="4"/>
      <c r="B55" s="131" t="s">
        <v>116</v>
      </c>
      <c r="C55" s="132"/>
      <c r="D55" s="32">
        <f>D35-D53</f>
        <v>0</v>
      </c>
      <c r="E55" s="27"/>
      <c r="F55" s="178"/>
      <c r="G55" s="178"/>
      <c r="H55" s="178"/>
      <c r="I55" s="178"/>
      <c r="J55" s="178"/>
      <c r="K55" s="106"/>
    </row>
    <row r="56" spans="1:11" ht="21" customHeight="1" thickBot="1" x14ac:dyDescent="0.25">
      <c r="A56" s="4"/>
      <c r="B56" s="4"/>
      <c r="D56" s="26"/>
      <c r="E56" s="28"/>
      <c r="F56" s="178"/>
      <c r="G56" s="178"/>
      <c r="H56" s="178"/>
      <c r="I56" s="178"/>
      <c r="J56" s="178"/>
      <c r="K56" s="106"/>
    </row>
    <row r="57" spans="1:11" ht="30" customHeight="1" thickBot="1" x14ac:dyDescent="0.25">
      <c r="A57" s="4"/>
      <c r="B57" s="14"/>
      <c r="C57" s="126" t="s">
        <v>118</v>
      </c>
      <c r="D57" s="127"/>
      <c r="E57" s="33" t="str">
        <f>IFERROR(VLOOKUP(D11,W2:Z36,4,FALSE),"")</f>
        <v/>
      </c>
      <c r="F57" s="178"/>
      <c r="G57" s="178"/>
      <c r="H57" s="178"/>
      <c r="I57" s="178"/>
      <c r="J57" s="178"/>
      <c r="K57" s="106"/>
    </row>
    <row r="58" spans="1:11" ht="12.5" customHeight="1" thickBot="1" x14ac:dyDescent="0.25">
      <c r="A58" s="4"/>
      <c r="B58" s="14"/>
      <c r="C58" s="15"/>
      <c r="D58" s="16"/>
      <c r="E58" s="19"/>
      <c r="F58" s="178"/>
      <c r="G58" s="178"/>
      <c r="H58" s="178"/>
      <c r="I58" s="178"/>
      <c r="J58" s="178"/>
      <c r="K58" s="106"/>
    </row>
    <row r="59" spans="1:11" ht="30" customHeight="1" thickBot="1" x14ac:dyDescent="0.25">
      <c r="A59" s="4"/>
      <c r="B59" s="14"/>
      <c r="C59" s="112" t="s">
        <v>119</v>
      </c>
      <c r="D59" s="113"/>
      <c r="E59" s="30"/>
      <c r="F59" s="178"/>
      <c r="G59" s="178"/>
      <c r="H59" s="178"/>
      <c r="I59" s="178"/>
      <c r="J59" s="178"/>
      <c r="K59" s="106"/>
    </row>
    <row r="60" spans="1:11" ht="12.5" customHeight="1" thickBot="1" x14ac:dyDescent="0.25">
      <c r="A60" s="4"/>
      <c r="B60" s="14"/>
      <c r="C60" s="35"/>
      <c r="D60" s="35"/>
      <c r="E60" s="107"/>
      <c r="F60" s="178"/>
      <c r="G60" s="178"/>
      <c r="H60" s="178"/>
      <c r="I60" s="178"/>
      <c r="J60" s="178"/>
      <c r="K60" s="106"/>
    </row>
    <row r="61" spans="1:11" ht="30" customHeight="1" thickBot="1" x14ac:dyDescent="0.25">
      <c r="A61" s="4"/>
      <c r="B61" s="14" t="s">
        <v>138</v>
      </c>
      <c r="C61" s="112" t="s">
        <v>117</v>
      </c>
      <c r="D61" s="113"/>
      <c r="E61" s="31"/>
      <c r="F61" s="178"/>
      <c r="G61" s="178"/>
      <c r="H61" s="178"/>
      <c r="I61" s="178"/>
      <c r="J61" s="178"/>
      <c r="K61" s="106"/>
    </row>
    <row r="62" spans="1:11" s="17" customFormat="1" ht="13.25" customHeight="1" x14ac:dyDescent="0.2">
      <c r="D62" s="25"/>
      <c r="E62" s="25"/>
      <c r="F62" s="25"/>
    </row>
  </sheetData>
  <sheetProtection sheet="1" formatCells="0" formatColumns="0" formatRows="0"/>
  <mergeCells count="83">
    <mergeCell ref="G52:J52"/>
    <mergeCell ref="F54:J61"/>
    <mergeCell ref="A24:C24"/>
    <mergeCell ref="G38:J38"/>
    <mergeCell ref="G39:J39"/>
    <mergeCell ref="A34:C34"/>
    <mergeCell ref="A38:C38"/>
    <mergeCell ref="A35:C35"/>
    <mergeCell ref="E28:J28"/>
    <mergeCell ref="E29:J29"/>
    <mergeCell ref="A39:C39"/>
    <mergeCell ref="A31:C31"/>
    <mergeCell ref="E24:J24"/>
    <mergeCell ref="E25:J25"/>
    <mergeCell ref="A25:C25"/>
    <mergeCell ref="A26:C26"/>
    <mergeCell ref="A13:J13"/>
    <mergeCell ref="A10:C10"/>
    <mergeCell ref="A11:C11"/>
    <mergeCell ref="A12:C12"/>
    <mergeCell ref="A14:J14"/>
    <mergeCell ref="A2:J2"/>
    <mergeCell ref="D12:J12"/>
    <mergeCell ref="A9:E9"/>
    <mergeCell ref="D10:J10"/>
    <mergeCell ref="D11:J11"/>
    <mergeCell ref="H5:J5"/>
    <mergeCell ref="H6:J6"/>
    <mergeCell ref="H7:J7"/>
    <mergeCell ref="H8:J8"/>
    <mergeCell ref="G47:J47"/>
    <mergeCell ref="G48:J48"/>
    <mergeCell ref="A17:J17"/>
    <mergeCell ref="A18:J18"/>
    <mergeCell ref="E22:J22"/>
    <mergeCell ref="A23:C23"/>
    <mergeCell ref="A19:J19"/>
    <mergeCell ref="A20:J20"/>
    <mergeCell ref="E23:J23"/>
    <mergeCell ref="A27:C27"/>
    <mergeCell ref="A32:C32"/>
    <mergeCell ref="G42:J42"/>
    <mergeCell ref="A40:C40"/>
    <mergeCell ref="A41:C41"/>
    <mergeCell ref="G40:J40"/>
    <mergeCell ref="G41:J41"/>
    <mergeCell ref="E26:J26"/>
    <mergeCell ref="E27:J27"/>
    <mergeCell ref="A29:C29"/>
    <mergeCell ref="A30:C30"/>
    <mergeCell ref="A28:C28"/>
    <mergeCell ref="A15:J15"/>
    <mergeCell ref="A16:J16"/>
    <mergeCell ref="C61:D61"/>
    <mergeCell ref="A44:C44"/>
    <mergeCell ref="A46:C46"/>
    <mergeCell ref="A47:C47"/>
    <mergeCell ref="A48:C48"/>
    <mergeCell ref="A49:C49"/>
    <mergeCell ref="A50:C50"/>
    <mergeCell ref="A51:C51"/>
    <mergeCell ref="A45:C45"/>
    <mergeCell ref="B55:C55"/>
    <mergeCell ref="A52:C52"/>
    <mergeCell ref="A53:C53"/>
    <mergeCell ref="G49:J49"/>
    <mergeCell ref="A33:C33"/>
    <mergeCell ref="N3:N14"/>
    <mergeCell ref="C59:D59"/>
    <mergeCell ref="G44:J44"/>
    <mergeCell ref="E30:J30"/>
    <mergeCell ref="E31:J31"/>
    <mergeCell ref="E32:J32"/>
    <mergeCell ref="E33:J33"/>
    <mergeCell ref="E34:J34"/>
    <mergeCell ref="A43:C43"/>
    <mergeCell ref="G43:J43"/>
    <mergeCell ref="G45:J45"/>
    <mergeCell ref="A42:C42"/>
    <mergeCell ref="G46:J46"/>
    <mergeCell ref="G50:J50"/>
    <mergeCell ref="G51:J51"/>
    <mergeCell ref="C57:D57"/>
  </mergeCells>
  <phoneticPr fontId="2"/>
  <dataValidations count="2">
    <dataValidation type="list" allowBlank="1" showInputMessage="1" showErrorMessage="1" prompt="▼選択してください" sqref="D10:J10" xr:uid="{00000000-0002-0000-0000-000000000000}">
      <formula1>中区分</formula1>
    </dataValidation>
    <dataValidation type="list" allowBlank="1" showInputMessage="1" showErrorMessage="1" sqref="D11:J11" xr:uid="{2FE130AC-FE0F-4750-B51B-AF8EC5689C82}">
      <formula1>INDIRECT(D10)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11</vt:i4>
      </vt:variant>
    </vt:vector>
  </HeadingPairs>
  <TitlesOfParts>
    <vt:vector size="12" baseType="lpstr">
      <vt:lpstr>収支予算書</vt:lpstr>
      <vt:lpstr>_3×3事業</vt:lpstr>
      <vt:lpstr>収支予算書!Print_Area</vt:lpstr>
      <vt:lpstr>U12育成事業</vt:lpstr>
      <vt:lpstr>U14育成事業</vt:lpstr>
      <vt:lpstr>U16育成事業</vt:lpstr>
      <vt:lpstr>育成環境整備事業</vt:lpstr>
      <vt:lpstr>競技環境整備事業</vt:lpstr>
      <vt:lpstr>社会貢献事業</vt:lpstr>
      <vt:lpstr>人材養成事業</vt:lpstr>
      <vt:lpstr>中区分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藤野 喜一</cp:lastModifiedBy>
  <cp:lastPrinted>2019-07-29T08:22:33Z</cp:lastPrinted>
  <dcterms:created xsi:type="dcterms:W3CDTF">2010-09-14T00:32:09Z</dcterms:created>
  <dcterms:modified xsi:type="dcterms:W3CDTF">2019-08-02T08:05:29Z</dcterms:modified>
</cp:coreProperties>
</file>